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96" yWindow="1575" windowWidth="9135" windowHeight="6450" tabRatio="603" activeTab="0"/>
  </bookViews>
  <sheets>
    <sheet name="Planilh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Fill2" hidden="1">#REF!</definedName>
    <definedName name="_Fill3" hidden="1">#REF!</definedName>
    <definedName name="_Fill4" hidden="1">#REF!</definedName>
    <definedName name="_Fill5" hidden="1">#REF!</definedName>
    <definedName name="_Fill6" hidden="1">#REF!</definedName>
    <definedName name="_xlnm.Print_Area" localSheetId="0">'Planilha'!$A$1:$H$65</definedName>
    <definedName name="atualzaçãoresumo" hidden="1">#REF!</definedName>
    <definedName name="aux">#REF!</definedName>
    <definedName name="centalkle">'[3]pintura pontaletes'!$I$14:$I$62</definedName>
    <definedName name="CENTRAL">#REF!</definedName>
    <definedName name="central1">#REF!</definedName>
    <definedName name="central2">#REF!</definedName>
    <definedName name="central3">#REF!</definedName>
    <definedName name="central4">#REF!</definedName>
    <definedName name="central5">#REF!</definedName>
    <definedName name="central6">#REF!</definedName>
    <definedName name="central7">#REF!</definedName>
    <definedName name="central8">#REF!</definedName>
    <definedName name="centralkl">'[3]pintura pontaletes'!$D$14:$D$62</definedName>
    <definedName name="centralkleb">'[3]pintura pontaletes'!$N$14:$N$62</definedName>
    <definedName name="centralklebe">'[3]pintura pontaletes'!$S$14:$S$61</definedName>
    <definedName name="çl">#REF!</definedName>
    <definedName name="COLUNA">#REF!</definedName>
    <definedName name="dasd">#REF!</definedName>
    <definedName name="DRE">#REF!</definedName>
    <definedName name="DRI">#REF!</definedName>
    <definedName name="dsad">#REF!</definedName>
    <definedName name="Forn_bica" hidden="1">#REF!</definedName>
    <definedName name="kleber" hidden="1">#REF!</definedName>
    <definedName name="km0cc">#REF!</definedName>
    <definedName name="km0cck">'[3]pintura pontaletes'!$D$14:$D$22</definedName>
    <definedName name="km0n">#REF!</definedName>
    <definedName name="km0s">#REF!</definedName>
    <definedName name="km10cc">#REF!</definedName>
    <definedName name="km10n">#REF!</definedName>
    <definedName name="km10s">#REF!</definedName>
    <definedName name="km12cc">#REF!</definedName>
    <definedName name="km12n">#REF!</definedName>
    <definedName name="km12s">#REF!</definedName>
    <definedName name="km14cc">#REF!</definedName>
    <definedName name="km14n">#REF!</definedName>
    <definedName name="km14s">#REF!</definedName>
    <definedName name="km15cc">#REF!</definedName>
    <definedName name="km15n">#REF!</definedName>
    <definedName name="km15s">#REF!</definedName>
    <definedName name="km16cc">#REF!</definedName>
    <definedName name="km16n">#REF!</definedName>
    <definedName name="km16s">#REF!</definedName>
    <definedName name="km18cc">#REF!</definedName>
    <definedName name="km18n">#REF!</definedName>
    <definedName name="km18s">#REF!</definedName>
    <definedName name="km19cc">#REF!</definedName>
    <definedName name="km19n">#REF!</definedName>
    <definedName name="km19s">#REF!</definedName>
    <definedName name="km1cc">#REF!</definedName>
    <definedName name="km1n">#REF!</definedName>
    <definedName name="km1s">#REF!</definedName>
    <definedName name="km21cc">#REF!</definedName>
    <definedName name="km21n">#REF!</definedName>
    <definedName name="km21s">#REF!</definedName>
    <definedName name="km22cc">#REF!</definedName>
    <definedName name="km22n">#REF!</definedName>
    <definedName name="km22s">#REF!</definedName>
    <definedName name="km23cc">#REF!</definedName>
    <definedName name="km23n">#REF!</definedName>
    <definedName name="km23s">#REF!</definedName>
    <definedName name="km24cc">#REF!</definedName>
    <definedName name="km24n">#REF!</definedName>
    <definedName name="km24s">#REF!</definedName>
    <definedName name="km27cc">#REF!</definedName>
    <definedName name="km27n">#REF!</definedName>
    <definedName name="km27s">#REF!</definedName>
    <definedName name="km29cc">#REF!</definedName>
    <definedName name="km29n">#REF!</definedName>
    <definedName name="km29s">#REF!</definedName>
    <definedName name="km2cc">#REF!</definedName>
    <definedName name="km2n">#REF!</definedName>
    <definedName name="km2s">#REF!</definedName>
    <definedName name="km30cc">#REF!</definedName>
    <definedName name="km30n">#REF!</definedName>
    <definedName name="km30s">#REF!</definedName>
    <definedName name="km31cc">#REF!</definedName>
    <definedName name="km31n">#REF!</definedName>
    <definedName name="km31s">#REF!</definedName>
    <definedName name="km32cc">#REF!</definedName>
    <definedName name="km32n">#REF!</definedName>
    <definedName name="km32s">#REF!</definedName>
    <definedName name="km33cc">#REF!</definedName>
    <definedName name="km33n">#REF!</definedName>
    <definedName name="km33s">#REF!</definedName>
    <definedName name="km36cc">#REF!</definedName>
    <definedName name="km36n">#REF!</definedName>
    <definedName name="km36s">#REF!</definedName>
    <definedName name="km37cc">#REF!</definedName>
    <definedName name="km37n">#REF!</definedName>
    <definedName name="km37s">#REF!</definedName>
    <definedName name="km3cc">#REF!</definedName>
    <definedName name="km3n">#REF!</definedName>
    <definedName name="km3s">#REF!</definedName>
    <definedName name="km40cc">#REF!</definedName>
    <definedName name="km40n">#REF!</definedName>
    <definedName name="km40s">#REF!</definedName>
    <definedName name="km42cc">#REF!</definedName>
    <definedName name="km42n">#REF!</definedName>
    <definedName name="km42s">#REF!</definedName>
    <definedName name="km43cc">#REF!</definedName>
    <definedName name="km43n">#REF!</definedName>
    <definedName name="km43s">#REF!</definedName>
    <definedName name="km45cc">#REF!</definedName>
    <definedName name="km45n">#REF!</definedName>
    <definedName name="km45s">#REF!</definedName>
    <definedName name="km46cc">#REF!,#REF!</definedName>
    <definedName name="km46n">#REF!,#REF!</definedName>
    <definedName name="km46s">#REF!,#REF!</definedName>
    <definedName name="km48cc">#REF!</definedName>
    <definedName name="km48n">#REF!</definedName>
    <definedName name="km48s">#REF!</definedName>
    <definedName name="km49cc">#REF!</definedName>
    <definedName name="km49n">#REF!</definedName>
    <definedName name="km49s">#REF!</definedName>
    <definedName name="km4cc">#REF!</definedName>
    <definedName name="km4n">#REF!</definedName>
    <definedName name="km4s">#REF!</definedName>
    <definedName name="km50cc">#REF!</definedName>
    <definedName name="km50n">#REF!</definedName>
    <definedName name="km50s">#REF!</definedName>
    <definedName name="km51cc">#REF!</definedName>
    <definedName name="km51n">#REF!</definedName>
    <definedName name="km51s">#REF!</definedName>
    <definedName name="km52cc">#REF!</definedName>
    <definedName name="km52n">#REF!</definedName>
    <definedName name="km52s">#REF!</definedName>
    <definedName name="km53cc">#REF!</definedName>
    <definedName name="km53n">#REF!</definedName>
    <definedName name="km53s">#REF!</definedName>
    <definedName name="km54cc">#REF!</definedName>
    <definedName name="km54n">#REF!</definedName>
    <definedName name="km54s">#REF!</definedName>
    <definedName name="km55cc">#REF!</definedName>
    <definedName name="km55n">#REF!</definedName>
    <definedName name="km55s">#REF!</definedName>
    <definedName name="km56cc">#REF!</definedName>
    <definedName name="km56n">#REF!</definedName>
    <definedName name="km56s">#REF!</definedName>
    <definedName name="km57cc">#REF!</definedName>
    <definedName name="km57n">#REF!</definedName>
    <definedName name="km57s">#REF!</definedName>
    <definedName name="km58cc">#REF!</definedName>
    <definedName name="km58n">#REF!</definedName>
    <definedName name="km58s">#REF!</definedName>
    <definedName name="km59cc">#REF!</definedName>
    <definedName name="km59n">#REF!</definedName>
    <definedName name="km59s">#REF!</definedName>
    <definedName name="km5cc">#REF!</definedName>
    <definedName name="km5n">#REF!</definedName>
    <definedName name="km5s">#REF!</definedName>
    <definedName name="km60cc">#REF!</definedName>
    <definedName name="km60n">#REF!</definedName>
    <definedName name="km60s">#REF!</definedName>
    <definedName name="km61cc">#REF!</definedName>
    <definedName name="km61n">#REF!</definedName>
    <definedName name="km61s">#REF!</definedName>
    <definedName name="km62cc">#REF!</definedName>
    <definedName name="km62n">#REF!</definedName>
    <definedName name="km62s">#REF!</definedName>
    <definedName name="km63cc">#REF!</definedName>
    <definedName name="km63n">#REF!</definedName>
    <definedName name="km63s">#REF!</definedName>
    <definedName name="km64cc">#REF!</definedName>
    <definedName name="km64n">#REF!</definedName>
    <definedName name="km64s">#REF!</definedName>
    <definedName name="km65cc">#REF!</definedName>
    <definedName name="km65n">#REF!</definedName>
    <definedName name="km65s">#REF!</definedName>
    <definedName name="km66cc">#REF!</definedName>
    <definedName name="km66n">#REF!</definedName>
    <definedName name="km66s">#REF!</definedName>
    <definedName name="km67cc">#REF!</definedName>
    <definedName name="km67n">#REF!</definedName>
    <definedName name="km67s">#REF!</definedName>
    <definedName name="km68cc">#REF!</definedName>
    <definedName name="km68n">#REF!</definedName>
    <definedName name="km68s">#REF!</definedName>
    <definedName name="km69cc">#REF!</definedName>
    <definedName name="km69n">#REF!</definedName>
    <definedName name="km69s">#REF!</definedName>
    <definedName name="km6cc">#REF!</definedName>
    <definedName name="km6n">#REF!</definedName>
    <definedName name="km6s">#REF!</definedName>
    <definedName name="km70cc">#REF!</definedName>
    <definedName name="km70n">#REF!</definedName>
    <definedName name="km70s">#REF!</definedName>
    <definedName name="km71cc">#REF!</definedName>
    <definedName name="km71n">#REF!</definedName>
    <definedName name="km71s">#REF!</definedName>
    <definedName name="km72cc">#REF!</definedName>
    <definedName name="km72n">#REF!</definedName>
    <definedName name="km72s">#REF!</definedName>
    <definedName name="km73cc">#REF!</definedName>
    <definedName name="km73n">#REF!</definedName>
    <definedName name="km73s">#REF!</definedName>
    <definedName name="km74cc">#REF!</definedName>
    <definedName name="km74n">#REF!</definedName>
    <definedName name="km74s">#REF!</definedName>
    <definedName name="km7cc">#REF!</definedName>
    <definedName name="km7n">#REF!</definedName>
    <definedName name="km7s">#REF!</definedName>
    <definedName name="km8cc">#REF!</definedName>
    <definedName name="km8n">#REF!</definedName>
    <definedName name="km8s">#REF!</definedName>
    <definedName name="km9cc">#REF!</definedName>
    <definedName name="km9n">#REF!</definedName>
    <definedName name="km9s">#REF!</definedName>
    <definedName name="leste1">#REF!</definedName>
    <definedName name="leste2">#REF!</definedName>
    <definedName name="leste3">#REF!</definedName>
    <definedName name="leste4">#REF!</definedName>
    <definedName name="leste5">#REF!</definedName>
    <definedName name="leste6">#REF!</definedName>
    <definedName name="leste7">#REF!</definedName>
    <definedName name="leste8">#REF!</definedName>
    <definedName name="NORTE">#REF!</definedName>
    <definedName name="norte1">#REF!</definedName>
    <definedName name="norte2">#REF!</definedName>
    <definedName name="norte3">#REF!</definedName>
    <definedName name="norte4">#REF!</definedName>
    <definedName name="norte5">#REF!</definedName>
    <definedName name="norte6">#REF!</definedName>
    <definedName name="norte7">#REF!</definedName>
    <definedName name="norte8">#REF!</definedName>
    <definedName name="numero">'[5]Cadastro Km - 11 ao km - 36 T'!$T$4,'[5]Cadastro Km - 11 ao km - 36 T'!$T$51,'[5]Cadastro Km - 11 ao km - 36 T'!$T$98,'[5]Cadastro Km - 11 ao km - 36 T'!$T$145,'[5]Cadastro Km - 11 ao km - 36 T'!$T$192,'[5]Cadastro Km - 11 ao km - 36 T'!$T$239</definedName>
    <definedName name="OAE">#REF!</definedName>
    <definedName name="oeste1">#REF!</definedName>
    <definedName name="oeste2">#REF!</definedName>
    <definedName name="oeste3">#REF!</definedName>
    <definedName name="oeste4">#REF!</definedName>
    <definedName name="oeste5">#REF!</definedName>
    <definedName name="oeste6">#REF!</definedName>
    <definedName name="oeste7">#REF!</definedName>
    <definedName name="oeste8">#REF!</definedName>
    <definedName name="PAV">#REF!</definedName>
    <definedName name="pen">#REF!</definedName>
    <definedName name="pen_3">#REF!</definedName>
    <definedName name="pen2">#REF!</definedName>
    <definedName name="Penélope">#REF!</definedName>
    <definedName name="Penélope2">#REF!</definedName>
    <definedName name="Penélope3">#REF!</definedName>
    <definedName name="PRE">#REF!</definedName>
    <definedName name="REV">#REF!</definedName>
    <definedName name="SE2">#REF!</definedName>
    <definedName name="SEG">#REF!</definedName>
    <definedName name="SIH">#REF!</definedName>
    <definedName name="SIV">#REF!</definedName>
    <definedName name="SUL">#REF!</definedName>
    <definedName name="sul1">#REF!</definedName>
    <definedName name="sul2">#REF!</definedName>
    <definedName name="sul3">#REF!</definedName>
    <definedName name="sul4">#REF!</definedName>
    <definedName name="sul5">#REF!</definedName>
    <definedName name="sul6">#REF!</definedName>
    <definedName name="sul7">#REF!</definedName>
    <definedName name="sul8">#REF!</definedName>
    <definedName name="TN1">#REF!</definedName>
    <definedName name="TN2">#REF!</definedName>
    <definedName name="TOTAL1">#REF!</definedName>
    <definedName name="TOTAL2">#REF!</definedName>
    <definedName name="TRP">#REF!</definedName>
    <definedName name="TS1">#REF!</definedName>
    <definedName name="TS2">#REF!</definedName>
  </definedNames>
  <calcPr fullCalcOnLoad="1"/>
</workbook>
</file>

<file path=xl/sharedStrings.xml><?xml version="1.0" encoding="utf-8"?>
<sst xmlns="http://schemas.openxmlformats.org/spreadsheetml/2006/main" count="38" uniqueCount="35">
  <si>
    <t>1.1</t>
  </si>
  <si>
    <t>SERVIÇO</t>
  </si>
  <si>
    <t>UNIDADE</t>
  </si>
  <si>
    <t>QUANTIDADE</t>
  </si>
  <si>
    <t>CUSTO UNITÁRIO</t>
  </si>
  <si>
    <t>CUSTO TOTAL</t>
  </si>
  <si>
    <t>1</t>
  </si>
  <si>
    <t>TOTAL GERAL</t>
  </si>
  <si>
    <t>REPARO DE PAVIMENTO</t>
  </si>
  <si>
    <t>Reparos em Pavimentação Asfáltica (Tapa Buracos), com fornecimento de mão de obra, material e equipamentos.</t>
  </si>
  <si>
    <t>m³</t>
  </si>
  <si>
    <t>toneladas</t>
  </si>
  <si>
    <t>TERMO DE REFERENCIA ESTIMATIVO</t>
  </si>
  <si>
    <t>COMPOSIÇÃO DOS SERVIÇOS = CPOS BOLETIM 166 - BDI = 28%</t>
  </si>
  <si>
    <t>Abertura de caixa até 25 cm, inclui escavação, compactação, transporte e preparo do sub-leito</t>
  </si>
  <si>
    <t>Varrição de pavimento para recapeamento</t>
  </si>
  <si>
    <t xml:space="preserve">Base de bica corrida = 5CM </t>
  </si>
  <si>
    <t>Imprimação betuminosa ligante</t>
  </si>
  <si>
    <t>serviço</t>
  </si>
  <si>
    <t>unidade</t>
  </si>
  <si>
    <t>quantidade</t>
  </si>
  <si>
    <t>item</t>
  </si>
  <si>
    <t>c. unit c/BDI</t>
  </si>
  <si>
    <t>c. total c/ BDI</t>
  </si>
  <si>
    <t>Camada de rolamento em concreto asfáltico usinado a quente - (CBUQ) = 4 CM  compactado</t>
  </si>
  <si>
    <t>preço de nercado</t>
  </si>
  <si>
    <t>m</t>
  </si>
  <si>
    <t xml:space="preserve">considerações: </t>
  </si>
  <si>
    <t>m²</t>
  </si>
  <si>
    <t>preço por tonelada aplicada</t>
  </si>
  <si>
    <t>total</t>
  </si>
  <si>
    <t>Corte de piso com serra cliper de disco diamantado (média  = 4ml p/m2)</t>
  </si>
  <si>
    <t>NEIDE PERINO - ENGª CIVIL CREASP 5060914846</t>
  </si>
  <si>
    <t>São Miguel Arcanjo, 04 de Maio de 2016.</t>
  </si>
  <si>
    <t>peso especifico CBUQ compactado = 2,40 t/m³  -:  5400*0,04*2,40 =  518,40 t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</si>
</sst>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#,##0.00_);\-#,##0.00_);&quot;&quot;"/>
    <numFmt numFmtId="174" formatCode="_(* #,##0_);_(* \(#,##0\);_(* &quot;-&quot;??_);_(@_)"/>
    <numFmt numFmtId="175" formatCode="&quot;R$ &quot;#,##0.00"/>
    <numFmt numFmtId="176" formatCode="0.0"/>
    <numFmt numFmtId="177" formatCode="_(* #,##0.0_);_(* \(#,##0.0\);_(* &quot;-&quot;??_);_(@_)"/>
    <numFmt numFmtId="178" formatCode="&quot;R$&quot;\ #,##0.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[$R$ -416]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0" fillId="0" borderId="0" applyFont="0" applyFill="0" applyProtection="0">
      <alignment vertical="top"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2" fontId="0" fillId="0" borderId="0" applyFont="0" applyFill="0" applyBorder="0" applyAlignment="0" applyProtection="0"/>
    <xf numFmtId="2" fontId="0" fillId="0" borderId="0" applyFont="0" applyFill="0" applyProtection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ont="0" applyFill="0" applyProtection="0">
      <alignment vertical="top"/>
    </xf>
    <xf numFmtId="0" fontId="0" fillId="0" borderId="0" applyNumberFormat="0" applyFont="0" applyFill="0" applyProtection="0">
      <alignment vertical="top"/>
    </xf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Protection="0">
      <alignment vertical="top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7" fillId="3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 wrapText="1"/>
    </xf>
    <xf numFmtId="183" fontId="6" fillId="0" borderId="7" xfId="0" applyNumberFormat="1" applyFont="1" applyBorder="1" applyAlignment="1">
      <alignment horizontal="center" vertical="center" wrapText="1"/>
    </xf>
    <xf numFmtId="183" fontId="6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32" borderId="0" xfId="0" applyFont="1" applyFill="1" applyBorder="1" applyAlignment="1">
      <alignment horizontal="right"/>
    </xf>
    <xf numFmtId="0" fontId="7" fillId="32" borderId="20" xfId="0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ixo" xfId="46"/>
    <cellStyle name="Hyperlink" xfId="47"/>
    <cellStyle name="Followed Hyperlink" xfId="48"/>
    <cellStyle name="Incorreto" xfId="49"/>
    <cellStyle name="Currency" xfId="50"/>
    <cellStyle name="Currency [0]" xfId="51"/>
    <cellStyle name="Moeda0" xfId="52"/>
    <cellStyle name="Neutra" xfId="53"/>
    <cellStyle name="Normal 2" xfId="54"/>
    <cellStyle name="Normal 3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0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25</xdr:row>
      <xdr:rowOff>114300</xdr:rowOff>
    </xdr:from>
    <xdr:to>
      <xdr:col>7</xdr:col>
      <xdr:colOff>1095375</xdr:colOff>
      <xdr:row>56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00025" y="5400675"/>
          <a:ext cx="8267700" cy="501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Descrição da Execução de Serviços de Reparos em Pavimentação Asfáltica (Tapa Buracos) com fornecimento de mão de obra, material e equipamentos: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 pavimento a ser preparado para receber o tapa buraco, deverá estar no esquadro, dimensionado, marcado e recortado com maquina de corte a disco diamantado resfriado a água. Todo material de não aproveitamento, deverá ser removido para um bota fora, sendo este, responsabilidade da empresa, incluindo capa asfáltica, base e sub-base no local.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Será removido todo o material solto ou que não aceite compactação, para aplicação da base do subleito (bica corrida) e reforço do mesmo na espessura de cada operação. O material será espalhado e regularizado para receber compactação.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imprimação ligante betuminosa consistirá na aplicação do material betuminoso sobre a superfície da base para assegurar sua perfeita ligação com revestimento.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varredura e limpeza da superfície a ser imprimada será feita com vassouras manuais de modo que remova completamente a terra, ou qualquer outro material que venha a prejudicar o reparo.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massa asfáltica deverá ser aplicada na espessura mínima de 4cm e compactada exclusivamente à rolo vibratório a tambor.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Caminhão basculante de 6m³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Rolo pequeno de 1,5 toneladas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Veículo para transporte de funcionários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Serra Clipper com disco de corte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Equipe com no mínimo 07 (sete) funcionários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SEM A  APRESENTAÇÃO DO TICKET DE PESAGEM NA BALANÇA DA USINA NÃO HAVERÁ RECEBIMENTO DE MEDIÇÃO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Jardiplan\Dersa\Ctt%202642-97%20-%20Lote%2009\45&#170;%20Med-Abril-01\45&#170;%20Med-Abril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CAMENTO\CIVIL\#%20CLIENTES%20EM%20SERVER\003%20-%20CONSTRU&#199;&#195;O%20CIVIL\001%20-%20RETECH\AUTOBAN\#%20AP&#211;S%2002-09-02%20-%20ronan\PROPOSTAS\PROPOSTA%20AB%2026%202003\Or&#231;amento%20AB26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Trabalho\Medi&#231;&#245;es\Dersa\Ctt%202642-97%20-%20Lote%2009\64&#170;%20Med-Nov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&#225;rcio\c\Meus%20documentos\Pontaletes-%20Lote%20I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&#225;rcio\c\Trabalho\SIT_Lote2\Medi&#231;oes\Ctt_3286_2003\8&#170;med_jun04_l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CAD_DRENAGEM_rev2_SIT\A-Cadastro%20DRENAGEM_01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Cad_DR_SIT_rev1\Lote2-rev1_atualizado_ate_mai04\Medi&#231;&#245;es\Dersa\Ctt%202641-97%20-%20Lote%2008\48&#170;-Med-Junho-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Trabalho\Diversos\Cadastros\Drenagem\Novo%20Cadastro\Medi&#231;&#245;es\Dersa\Ctt%202641-97%20-%20Lote%2008\48&#170;-Med-Junho-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Jardiplan\Dersa\Ctt%202642-97%20-%20Lote%2009\45&#170;%20Med-Abril-01\45&#170;%20Med-Abril-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Trabalho\Medi&#231;&#245;es\Dersa\Ctt%202642-97%20-%20Lote%2009\64&#170;%20Med-Nov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Dersa Abril-01"/>
      <sheetName val="Mat. 1ªCat. Km 110 - 45ª M.P."/>
      <sheetName val="Limpeza km 131+100"/>
      <sheetName val="Transp. Mat. de Limp. 45ª M.P"/>
      <sheetName val="Esc. mat 1ºcat km 130 45ªM.P."/>
      <sheetName val="Esc. brejoso Km110 jusante"/>
      <sheetName val="Brejoso km 110 Jusante 45ª M.P."/>
      <sheetName val="Esc. brejoso Km110 Montante"/>
      <sheetName val="Brejoso km110 montante 45ª M.P."/>
      <sheetName val="Argila (lagoa 04) - 42ª M.P."/>
      <sheetName val="Limp.canaleta Assoreada 45ªM.P."/>
      <sheetName val="Exec. de BSB 45ª M.P."/>
      <sheetName val="Inplant. defensa 01"/>
      <sheetName val="Implant. Defensa 01B"/>
      <sheetName val="Resumo Pint sintético 37 M. P"/>
      <sheetName val="Limp.de dren. fora plat 45ªM.P."/>
      <sheetName val="Limp.de dren. de plat 45ªM. P."/>
      <sheetName val="Exec. gabião Montante "/>
      <sheetName val="Exec. gabião Jusante"/>
      <sheetName val="Base p-pórtic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CH. 02"/>
      <sheetName val="Planilha"/>
      <sheetName val="29+093"/>
      <sheetName val="Mobilizações"/>
      <sheetName val="Andaimes"/>
      <sheetName val="Sinalizaçõ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ovisoria Nov-02"/>
      <sheetName val="Medição DERSA Nov-02 (2)"/>
      <sheetName val="Croquis de loc. Exec. canaleta"/>
      <sheetName val="Transp. 1ª CAT Km 89+400 Leste"/>
      <sheetName val="Transp. 1ª CAT Km 94+800 Leste"/>
      <sheetName val="Transp. 1ª CAT Km 94+800- Oeste"/>
      <sheetName val="Transp. 1ª CAT Km 98+800 Leste"/>
      <sheetName val="Exec. de canaletas "/>
      <sheetName val="Exec. de barreira km 101"/>
      <sheetName val="Enrroncamento"/>
      <sheetName val="Argamassada km 75+300"/>
      <sheetName val="Exec. de barreira km 104_105"/>
      <sheetName val="Plantio de grama km 75+300"/>
      <sheetName val="Plantio de grama km 83 Alça"/>
      <sheetName val="Plantio de grama km 92+870 Lest"/>
      <sheetName val="Plantio de grama km 93+200"/>
      <sheetName val="Plantio de grama km 96"/>
      <sheetName val="Plantio de grama km 112+700"/>
      <sheetName val="Plantio de grama km 119+400"/>
      <sheetName val="Plantio de grama km 123+635L"/>
      <sheetName val="Plantio de grama km 128+900_129"/>
      <sheetName val="Pintura de Pontes e viadutos"/>
      <sheetName val="Pintura de Ponte Km 63+030"/>
      <sheetName val="Pint. Viaduto km 74+540 "/>
      <sheetName val="Pint.barr. viaduto km 61+380L"/>
      <sheetName val="Pint. de terminais"/>
      <sheetName val="Remoção de lixo com caçamb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ntura pontaletes"/>
      <sheetName val="limpeza_defensa"/>
    </sheetNames>
    <sheetDataSet>
      <sheetData sheetId="0">
        <row r="14">
          <cell r="I14">
            <v>0</v>
          </cell>
          <cell r="N14">
            <v>0</v>
          </cell>
          <cell r="S14">
            <v>0</v>
          </cell>
        </row>
        <row r="15">
          <cell r="D15">
            <v>17</v>
          </cell>
          <cell r="I15">
            <v>0</v>
          </cell>
          <cell r="N15">
            <v>1</v>
          </cell>
          <cell r="S15">
            <v>0</v>
          </cell>
        </row>
        <row r="16">
          <cell r="I16">
            <v>0</v>
          </cell>
          <cell r="N16">
            <v>0</v>
          </cell>
          <cell r="S16">
            <v>1</v>
          </cell>
        </row>
        <row r="17">
          <cell r="D17">
            <v>0</v>
          </cell>
          <cell r="I17">
            <v>0</v>
          </cell>
          <cell r="N17">
            <v>1</v>
          </cell>
          <cell r="S17">
            <v>1</v>
          </cell>
        </row>
        <row r="18">
          <cell r="D18">
            <v>0</v>
          </cell>
          <cell r="I18">
            <v>1</v>
          </cell>
          <cell r="N18">
            <v>1</v>
          </cell>
          <cell r="S18">
            <v>0</v>
          </cell>
        </row>
        <row r="19">
          <cell r="D19">
            <v>0</v>
          </cell>
          <cell r="I19">
            <v>0</v>
          </cell>
          <cell r="N19">
            <v>0</v>
          </cell>
          <cell r="S19">
            <v>0</v>
          </cell>
        </row>
        <row r="20">
          <cell r="D20">
            <v>0</v>
          </cell>
          <cell r="I20">
            <v>2</v>
          </cell>
          <cell r="N20">
            <v>1</v>
          </cell>
          <cell r="S20">
            <v>1</v>
          </cell>
        </row>
        <row r="21">
          <cell r="D21">
            <v>0</v>
          </cell>
          <cell r="I21">
            <v>3</v>
          </cell>
          <cell r="N21">
            <v>0</v>
          </cell>
          <cell r="S21">
            <v>1</v>
          </cell>
        </row>
        <row r="22">
          <cell r="D22">
            <v>1</v>
          </cell>
          <cell r="I22">
            <v>0</v>
          </cell>
          <cell r="N22">
            <v>0</v>
          </cell>
          <cell r="S22">
            <v>1</v>
          </cell>
        </row>
        <row r="23">
          <cell r="I23">
            <v>0</v>
          </cell>
          <cell r="N23">
            <v>0</v>
          </cell>
          <cell r="S23">
            <v>1</v>
          </cell>
        </row>
        <row r="24">
          <cell r="D24">
            <v>0</v>
          </cell>
          <cell r="N24">
            <v>5</v>
          </cell>
          <cell r="S24">
            <v>2</v>
          </cell>
        </row>
        <row r="25">
          <cell r="D25">
            <v>0</v>
          </cell>
          <cell r="I25">
            <v>0</v>
          </cell>
          <cell r="N25">
            <v>0</v>
          </cell>
          <cell r="S25">
            <v>2</v>
          </cell>
        </row>
        <row r="26">
          <cell r="D26">
            <v>4</v>
          </cell>
          <cell r="I26">
            <v>0</v>
          </cell>
          <cell r="N26">
            <v>1</v>
          </cell>
          <cell r="S26">
            <v>1</v>
          </cell>
        </row>
        <row r="27">
          <cell r="D27">
            <v>0</v>
          </cell>
          <cell r="I27">
            <v>0</v>
          </cell>
          <cell r="N27">
            <v>0</v>
          </cell>
          <cell r="S27">
            <v>0</v>
          </cell>
        </row>
        <row r="28">
          <cell r="D28">
            <v>0</v>
          </cell>
          <cell r="I28">
            <v>0</v>
          </cell>
          <cell r="N28">
            <v>1</v>
          </cell>
          <cell r="S28">
            <v>1</v>
          </cell>
        </row>
        <row r="29">
          <cell r="D29">
            <v>3</v>
          </cell>
          <cell r="I29">
            <v>1</v>
          </cell>
          <cell r="N29">
            <v>0</v>
          </cell>
          <cell r="S29">
            <v>1</v>
          </cell>
        </row>
        <row r="30">
          <cell r="D30">
            <v>0</v>
          </cell>
          <cell r="N30">
            <v>0</v>
          </cell>
          <cell r="S30">
            <v>2</v>
          </cell>
        </row>
        <row r="31">
          <cell r="D31">
            <v>2</v>
          </cell>
          <cell r="I31">
            <v>0</v>
          </cell>
          <cell r="N31">
            <v>0</v>
          </cell>
          <cell r="S31">
            <v>0</v>
          </cell>
        </row>
        <row r="32">
          <cell r="D32">
            <v>0</v>
          </cell>
          <cell r="I32">
            <v>0</v>
          </cell>
          <cell r="N32">
            <v>0</v>
          </cell>
          <cell r="S32">
            <v>0</v>
          </cell>
        </row>
        <row r="33">
          <cell r="I33">
            <v>1</v>
          </cell>
          <cell r="N33">
            <v>1</v>
          </cell>
          <cell r="S33">
            <v>2</v>
          </cell>
        </row>
        <row r="34">
          <cell r="D34">
            <v>0</v>
          </cell>
          <cell r="I34">
            <v>0</v>
          </cell>
          <cell r="N34">
            <v>0</v>
          </cell>
        </row>
        <row r="35">
          <cell r="D35">
            <v>0</v>
          </cell>
          <cell r="I35">
            <v>2</v>
          </cell>
          <cell r="N35">
            <v>1</v>
          </cell>
          <cell r="S35">
            <v>2</v>
          </cell>
        </row>
        <row r="36">
          <cell r="D36">
            <v>0</v>
          </cell>
          <cell r="I36">
            <v>0</v>
          </cell>
          <cell r="N36">
            <v>0</v>
          </cell>
          <cell r="S36">
            <v>0</v>
          </cell>
        </row>
        <row r="37">
          <cell r="D37">
            <v>0</v>
          </cell>
          <cell r="I37">
            <v>0</v>
          </cell>
          <cell r="N37">
            <v>1</v>
          </cell>
          <cell r="S37">
            <v>2</v>
          </cell>
        </row>
        <row r="38">
          <cell r="D38">
            <v>0</v>
          </cell>
          <cell r="I38">
            <v>1</v>
          </cell>
          <cell r="N38">
            <v>1</v>
          </cell>
          <cell r="S38">
            <v>1</v>
          </cell>
        </row>
        <row r="39">
          <cell r="D39">
            <v>1</v>
          </cell>
          <cell r="I39">
            <v>0</v>
          </cell>
          <cell r="N39">
            <v>1</v>
          </cell>
          <cell r="S39">
            <v>0</v>
          </cell>
        </row>
        <row r="40">
          <cell r="D40">
            <v>0</v>
          </cell>
          <cell r="I40">
            <v>1</v>
          </cell>
          <cell r="N40">
            <v>0</v>
          </cell>
          <cell r="S40">
            <v>1</v>
          </cell>
        </row>
        <row r="41">
          <cell r="D41">
            <v>1</v>
          </cell>
          <cell r="I41">
            <v>1</v>
          </cell>
          <cell r="N41">
            <v>1</v>
          </cell>
          <cell r="S41">
            <v>1</v>
          </cell>
        </row>
        <row r="42">
          <cell r="D42">
            <v>0</v>
          </cell>
          <cell r="I42">
            <v>1</v>
          </cell>
          <cell r="N42">
            <v>0</v>
          </cell>
          <cell r="S42">
            <v>0</v>
          </cell>
        </row>
        <row r="43">
          <cell r="D43">
            <v>0</v>
          </cell>
          <cell r="I43">
            <v>0</v>
          </cell>
          <cell r="N43">
            <v>0</v>
          </cell>
          <cell r="S43">
            <v>1</v>
          </cell>
        </row>
        <row r="44">
          <cell r="D44">
            <v>1</v>
          </cell>
          <cell r="I44">
            <v>1</v>
          </cell>
          <cell r="N44">
            <v>1</v>
          </cell>
        </row>
        <row r="45">
          <cell r="D45">
            <v>1</v>
          </cell>
          <cell r="I45">
            <v>0</v>
          </cell>
          <cell r="N45">
            <v>0</v>
          </cell>
          <cell r="S45">
            <v>0</v>
          </cell>
        </row>
        <row r="46">
          <cell r="D46">
            <v>0</v>
          </cell>
          <cell r="I46">
            <v>0</v>
          </cell>
          <cell r="N46">
            <v>0</v>
          </cell>
        </row>
        <row r="47">
          <cell r="D47">
            <v>1</v>
          </cell>
          <cell r="I47">
            <v>1</v>
          </cell>
          <cell r="N47">
            <v>0</v>
          </cell>
          <cell r="S47">
            <v>0</v>
          </cell>
        </row>
        <row r="48">
          <cell r="D48">
            <v>0</v>
          </cell>
          <cell r="I48">
            <v>0</v>
          </cell>
          <cell r="N48">
            <v>0</v>
          </cell>
          <cell r="S48">
            <v>0</v>
          </cell>
        </row>
        <row r="49">
          <cell r="I49">
            <v>0</v>
          </cell>
          <cell r="N49">
            <v>1</v>
          </cell>
          <cell r="S49">
            <v>0</v>
          </cell>
        </row>
        <row r="50">
          <cell r="D50">
            <v>0</v>
          </cell>
          <cell r="I50">
            <v>1</v>
          </cell>
          <cell r="N50">
            <v>1</v>
          </cell>
          <cell r="S50">
            <v>0</v>
          </cell>
        </row>
        <row r="51">
          <cell r="D51">
            <v>0</v>
          </cell>
          <cell r="I51">
            <v>0</v>
          </cell>
          <cell r="N51">
            <v>1</v>
          </cell>
          <cell r="S51">
            <v>0</v>
          </cell>
        </row>
        <row r="52">
          <cell r="D52">
            <v>0</v>
          </cell>
          <cell r="I52">
            <v>0</v>
          </cell>
          <cell r="N52">
            <v>0</v>
          </cell>
          <cell r="S52">
            <v>23</v>
          </cell>
        </row>
        <row r="53">
          <cell r="D53">
            <v>1</v>
          </cell>
          <cell r="I53">
            <v>1</v>
          </cell>
          <cell r="N53">
            <v>1</v>
          </cell>
        </row>
        <row r="54">
          <cell r="D54">
            <v>1</v>
          </cell>
          <cell r="I54">
            <v>0</v>
          </cell>
          <cell r="N54">
            <v>0</v>
          </cell>
          <cell r="S54">
            <v>2</v>
          </cell>
        </row>
        <row r="55">
          <cell r="D55">
            <v>0</v>
          </cell>
          <cell r="I55">
            <v>1</v>
          </cell>
          <cell r="N55">
            <v>1</v>
          </cell>
          <cell r="S55">
            <v>1</v>
          </cell>
        </row>
        <row r="56">
          <cell r="D56">
            <v>0</v>
          </cell>
          <cell r="I56">
            <v>0</v>
          </cell>
          <cell r="N56">
            <v>1</v>
          </cell>
          <cell r="S56">
            <v>0</v>
          </cell>
        </row>
        <row r="57">
          <cell r="D57">
            <v>0</v>
          </cell>
          <cell r="I57">
            <v>0</v>
          </cell>
          <cell r="N57">
            <v>0</v>
          </cell>
          <cell r="S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04_lote2 "/>
      <sheetName val="Remoção de lixo"/>
      <sheetName val="Forn. materiais_lt2"/>
      <sheetName val="Forn_pedra"/>
      <sheetName val="Exec_cerca"/>
      <sheetName val="Limp. mec.bueiro D=80_LoteII"/>
      <sheetName val="Limp. mec.bueiro D=100_loteII"/>
      <sheetName val="Limp_can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7"/>
      <sheetName val="Plan3"/>
      <sheetName val="Plan5"/>
      <sheetName val="Plan6"/>
      <sheetName val="Plan7"/>
      <sheetName val="Resumo"/>
      <sheetName val="Cadastro Km - 11 ao km - 36 T"/>
      <sheetName val="Cadastro Km - 36 ao Km - 46 T"/>
      <sheetName val="Cadastro Km - 46 ao Km - 60"/>
      <sheetName val="Plan12"/>
      <sheetName val="Plan13"/>
      <sheetName val="Plan14"/>
      <sheetName val="Plan15"/>
      <sheetName val="Plan16"/>
    </sheetNames>
    <sheetDataSet>
      <sheetData sheetId="6">
        <row r="4">
          <cell r="T4" t="str">
            <v>05   DE   74</v>
          </cell>
        </row>
        <row r="51">
          <cell r="T51" t="str">
            <v>07   DE   74</v>
          </cell>
        </row>
        <row r="98">
          <cell r="T98" t="str">
            <v>09   DE   74</v>
          </cell>
        </row>
        <row r="145">
          <cell r="T145" t="str">
            <v>11   DE   74</v>
          </cell>
        </row>
        <row r="192">
          <cell r="T192" t="str">
            <v>13   DE   74</v>
          </cell>
        </row>
        <row r="239">
          <cell r="T239" t="str">
            <v>15   DE   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evisão Adm-Junho-01"/>
      <sheetName val="Medição Provisória Junho-01"/>
      <sheetName val="Medição DERSA Junho-01"/>
      <sheetName val="Medição Pedágio Km 57 Junho-01"/>
      <sheetName val="Croquis de loc. BF km 37"/>
      <sheetName val="Esc. brejoso KM 37 - Oeste "/>
      <sheetName val="Transp. Mat. de Brejoso km 37"/>
      <sheetName val="Argila km 27 OESTE "/>
      <sheetName val="Ampl. Pedágio Km 58"/>
      <sheetName val="Compactação Manual - km 27"/>
      <sheetName val="Demo. de Pav. Asfaltico km 58 "/>
      <sheetName val="Limp.de dren. fora plat 47ªM.P."/>
      <sheetName val="Pint. praça Ped Km 32"/>
      <sheetName val="Pint. pórticos 48ª M.P."/>
      <sheetName val="Pint. de defensa-OBRA-01 "/>
      <sheetName val="Esc. brejoso KM 37 - Oeste"/>
      <sheetName val="Pint. pórticos 48ª M.P. (2)"/>
      <sheetName val="Transp. Mat. de 1ª Cat km 57"/>
      <sheetName val="Argila km 57 Leste"/>
      <sheetName val="Transp. Mat. de Limp. 48ª M.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evisão Adm-Junho-01"/>
      <sheetName val="Medição Provisória Junho-01"/>
      <sheetName val="Medição DERSA Junho-01"/>
      <sheetName val="Medição Pedágio Km 57 Junho-01"/>
      <sheetName val="Croquis de loc. BF km 37"/>
      <sheetName val="Esc. brejoso KM 37 - Oeste "/>
      <sheetName val="Transp. Mat. de Brejoso km 37"/>
      <sheetName val="Argila km 27 OESTE "/>
      <sheetName val="Ampl. Pedágio Km 58"/>
      <sheetName val="Compactação Manual - km 27"/>
      <sheetName val="Demo. de Pav. Asfaltico km 58 "/>
      <sheetName val="Limp.de dren. fora plat 47ªM.P."/>
      <sheetName val="Pint. praça Ped Km 32"/>
      <sheetName val="Pint. pórticos 48ª M.P."/>
      <sheetName val="Pint. de defensa-OBRA-01 "/>
      <sheetName val="Esc. brejoso KM 37 - Oeste"/>
      <sheetName val="Pint. pórticos 48ª M.P. (2)"/>
      <sheetName val="Transp. Mat. de 1ª Cat km 57"/>
      <sheetName val="Argila km 57 Leste"/>
      <sheetName val="Transp. Mat. de Limp. 48ª M.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Dersa Abril-01"/>
      <sheetName val="Mat. 1ªCat. Km 110 - 45ª M.P."/>
      <sheetName val="Limpeza km 131+100"/>
      <sheetName val="Transp. Mat. de Limp. 45ª M.P"/>
      <sheetName val="Esc. mat 1ºcat km 130 45ªM.P."/>
      <sheetName val="Esc. brejoso Km110 jusante"/>
      <sheetName val="Brejoso km 110 Jusante 45ª M.P."/>
      <sheetName val="Esc. brejoso Km110 Montante"/>
      <sheetName val="Brejoso km110 montante 45ª M.P."/>
      <sheetName val="Argila (lagoa 04) - 42ª M.P."/>
      <sheetName val="Limp.canaleta Assoreada 45ªM.P."/>
      <sheetName val="Exec. de BSB 45ª M.P."/>
      <sheetName val="Inplant. defensa 01"/>
      <sheetName val="Implant. Defensa 01B"/>
      <sheetName val="Resumo Pint sintético 37 M. P"/>
      <sheetName val="Limp.de dren. fora plat 45ªM.P."/>
      <sheetName val="Limp.de dren. de plat 45ªM. P."/>
      <sheetName val="Exec. gabião Montante "/>
      <sheetName val="Exec. gabião Jusante"/>
      <sheetName val="Base p-pórti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ovisoria Nov-02"/>
      <sheetName val="Medição DERSA Nov-02 (2)"/>
      <sheetName val="Croquis de loc. Exec. canaleta"/>
      <sheetName val="Transp. 1ª CAT Km 89+400 Leste"/>
      <sheetName val="Transp. 1ª CAT Km 94+800 Leste"/>
      <sheetName val="Transp. 1ª CAT Km 94+800- Oeste"/>
      <sheetName val="Transp. 1ª CAT Km 98+800 Leste"/>
      <sheetName val="Exec. de canaletas "/>
      <sheetName val="Exec. de barreira km 101"/>
      <sheetName val="Enrroncamento"/>
      <sheetName val="Argamassada km 75+300"/>
      <sheetName val="Exec. de barreira km 104_105"/>
      <sheetName val="Plantio de grama km 75+300"/>
      <sheetName val="Plantio de grama km 83 Alça"/>
      <sheetName val="Plantio de grama km 92+870 Lest"/>
      <sheetName val="Plantio de grama km 93+200"/>
      <sheetName val="Plantio de grama km 96"/>
      <sheetName val="Plantio de grama km 112+700"/>
      <sheetName val="Plantio de grama km 119+400"/>
      <sheetName val="Plantio de grama km 123+635L"/>
      <sheetName val="Plantio de grama km 128+900_129"/>
      <sheetName val="Pintura de Pontes e viadutos"/>
      <sheetName val="Pintura de Ponte Km 63+030"/>
      <sheetName val="Pint. Viaduto km 74+540 "/>
      <sheetName val="Pint.barr. viaduto km 61+380L"/>
      <sheetName val="Pint. de terminais"/>
      <sheetName val="Remoção de lixo com caçamb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.28125" style="1" customWidth="1"/>
    <col min="2" max="2" width="5.7109375" style="2" customWidth="1"/>
    <col min="3" max="3" width="2.140625" style="1" customWidth="1"/>
    <col min="4" max="4" width="66.421875" style="1" bestFit="1" customWidth="1"/>
    <col min="5" max="5" width="9.140625" style="1" customWidth="1"/>
    <col min="6" max="6" width="15.421875" style="1" customWidth="1"/>
    <col min="7" max="7" width="9.421875" style="1" bestFit="1" customWidth="1"/>
    <col min="8" max="8" width="16.421875" style="1" bestFit="1" customWidth="1"/>
    <col min="9" max="9" width="1.421875" style="1" customWidth="1"/>
    <col min="10" max="10" width="2.140625" style="1" customWidth="1"/>
    <col min="11" max="11" width="3.57421875" style="1" customWidth="1"/>
    <col min="12" max="13" width="9.421875" style="0" bestFit="1" customWidth="1"/>
  </cols>
  <sheetData>
    <row r="1" spans="1:8" ht="12.75">
      <c r="A1" s="29"/>
      <c r="B1" s="28"/>
      <c r="C1" s="30"/>
      <c r="D1" s="30"/>
      <c r="E1" s="30"/>
      <c r="F1" s="30"/>
      <c r="G1" s="30"/>
      <c r="H1" s="31"/>
    </row>
    <row r="2" spans="1:8" ht="12.75">
      <c r="A2" s="32"/>
      <c r="B2" s="33"/>
      <c r="C2" s="34"/>
      <c r="D2" s="34"/>
      <c r="E2" s="34"/>
      <c r="F2" s="34"/>
      <c r="G2" s="34"/>
      <c r="H2" s="35"/>
    </row>
    <row r="3" spans="1:8" ht="15.75">
      <c r="A3" s="32"/>
      <c r="B3" s="79" t="s">
        <v>12</v>
      </c>
      <c r="C3" s="79"/>
      <c r="D3" s="79"/>
      <c r="E3" s="79"/>
      <c r="F3" s="79"/>
      <c r="G3" s="79"/>
      <c r="H3" s="80"/>
    </row>
    <row r="4" spans="1:8" ht="13.5" thickBot="1">
      <c r="A4" s="32"/>
      <c r="B4" s="5"/>
      <c r="C4" s="5"/>
      <c r="D4" s="5"/>
      <c r="E4" s="5"/>
      <c r="F4" s="5"/>
      <c r="G4" s="5"/>
      <c r="H4" s="36"/>
    </row>
    <row r="5" spans="1:11" ht="24">
      <c r="A5" s="32"/>
      <c r="B5" s="87" t="s">
        <v>1</v>
      </c>
      <c r="C5" s="88"/>
      <c r="D5" s="88"/>
      <c r="E5" s="6" t="s">
        <v>2</v>
      </c>
      <c r="F5" s="6" t="s">
        <v>3</v>
      </c>
      <c r="G5" s="7" t="s">
        <v>4</v>
      </c>
      <c r="H5" s="8" t="s">
        <v>5</v>
      </c>
      <c r="I5" s="3"/>
      <c r="J5" s="3"/>
      <c r="K5" s="3"/>
    </row>
    <row r="6" spans="1:8" ht="21.75" customHeight="1">
      <c r="A6" s="32"/>
      <c r="B6" s="9" t="s">
        <v>6</v>
      </c>
      <c r="C6" s="89" t="s">
        <v>8</v>
      </c>
      <c r="D6" s="90"/>
      <c r="E6" s="90"/>
      <c r="F6" s="90"/>
      <c r="G6" s="90"/>
      <c r="H6" s="91"/>
    </row>
    <row r="7" spans="1:8" ht="28.5" customHeight="1">
      <c r="A7" s="32"/>
      <c r="B7" s="10" t="s">
        <v>0</v>
      </c>
      <c r="C7" s="83" t="s">
        <v>9</v>
      </c>
      <c r="D7" s="83"/>
      <c r="E7" s="12" t="s">
        <v>11</v>
      </c>
      <c r="F7" s="51">
        <f>5400*0.04*2.4</f>
        <v>518.4</v>
      </c>
      <c r="G7" s="13">
        <f>E23</f>
        <v>691.6360000000001</v>
      </c>
      <c r="H7" s="14">
        <f>F7*G7</f>
        <v>358544.10240000003</v>
      </c>
    </row>
    <row r="8" spans="1:8" ht="12.75">
      <c r="A8" s="32"/>
      <c r="B8" s="84"/>
      <c r="C8" s="85"/>
      <c r="D8" s="85"/>
      <c r="E8" s="85"/>
      <c r="F8" s="85"/>
      <c r="G8" s="85"/>
      <c r="H8" s="86"/>
    </row>
    <row r="9" spans="1:8" ht="16.5" thickBot="1">
      <c r="A9" s="32"/>
      <c r="B9" s="69" t="s">
        <v>7</v>
      </c>
      <c r="C9" s="70"/>
      <c r="D9" s="70"/>
      <c r="E9" s="70"/>
      <c r="F9" s="70"/>
      <c r="G9" s="70"/>
      <c r="H9" s="11">
        <f>H7</f>
        <v>358544.10240000003</v>
      </c>
    </row>
    <row r="10" spans="1:8" ht="12.75">
      <c r="A10" s="32"/>
      <c r="B10" s="37"/>
      <c r="C10" s="34"/>
      <c r="D10" s="34"/>
      <c r="E10" s="34"/>
      <c r="F10" s="34"/>
      <c r="G10" s="34"/>
      <c r="H10" s="35"/>
    </row>
    <row r="11" spans="1:8" ht="12.75">
      <c r="A11" s="32"/>
      <c r="B11" s="37"/>
      <c r="C11" s="34"/>
      <c r="D11" s="34"/>
      <c r="E11" s="34"/>
      <c r="F11" s="34"/>
      <c r="G11" s="34"/>
      <c r="H11" s="35"/>
    </row>
    <row r="12" spans="1:8" ht="13.5" thickBot="1">
      <c r="A12" s="32"/>
      <c r="B12" s="38"/>
      <c r="C12" s="34"/>
      <c r="D12" s="34"/>
      <c r="E12" s="34"/>
      <c r="F12" s="34"/>
      <c r="G12" s="34"/>
      <c r="H12" s="35"/>
    </row>
    <row r="13" spans="1:8" ht="12.75">
      <c r="A13" s="32"/>
      <c r="B13" s="56" t="s">
        <v>13</v>
      </c>
      <c r="C13" s="57"/>
      <c r="D13" s="57"/>
      <c r="E13" s="57"/>
      <c r="F13" s="57"/>
      <c r="G13" s="57"/>
      <c r="H13" s="58"/>
    </row>
    <row r="14" spans="1:8" ht="25.5">
      <c r="A14" s="32"/>
      <c r="B14" s="71" t="s">
        <v>21</v>
      </c>
      <c r="C14" s="72"/>
      <c r="D14" s="17" t="s">
        <v>18</v>
      </c>
      <c r="E14" s="17" t="s">
        <v>19</v>
      </c>
      <c r="F14" s="17" t="s">
        <v>20</v>
      </c>
      <c r="G14" s="23" t="s">
        <v>22</v>
      </c>
      <c r="H14" s="39" t="s">
        <v>23</v>
      </c>
    </row>
    <row r="15" spans="1:8" ht="12.75">
      <c r="A15" s="32"/>
      <c r="B15" s="59">
        <v>540122</v>
      </c>
      <c r="C15" s="60"/>
      <c r="D15" s="22" t="s">
        <v>16</v>
      </c>
      <c r="E15" s="21" t="s">
        <v>10</v>
      </c>
      <c r="F15" s="24">
        <f>5400*0.05</f>
        <v>270</v>
      </c>
      <c r="G15" s="24">
        <f>108.96*1.28</f>
        <v>139.4688</v>
      </c>
      <c r="H15" s="25">
        <f aca="true" t="shared" si="0" ref="H15:H20">F15*G15</f>
        <v>37656.575999999994</v>
      </c>
    </row>
    <row r="16" spans="1:8" ht="25.5">
      <c r="A16" s="32"/>
      <c r="B16" s="92">
        <v>540140</v>
      </c>
      <c r="C16" s="93"/>
      <c r="D16" s="19" t="s">
        <v>14</v>
      </c>
      <c r="E16" s="17" t="s">
        <v>10</v>
      </c>
      <c r="F16" s="26">
        <f>5400*0.25</f>
        <v>1350</v>
      </c>
      <c r="G16" s="26">
        <f>10.79*1.28</f>
        <v>13.8112</v>
      </c>
      <c r="H16" s="25">
        <f t="shared" si="0"/>
        <v>18645.12</v>
      </c>
    </row>
    <row r="17" spans="1:8" ht="12.75">
      <c r="A17" s="32"/>
      <c r="B17" s="92">
        <v>540141</v>
      </c>
      <c r="C17" s="93"/>
      <c r="D17" s="18" t="s">
        <v>15</v>
      </c>
      <c r="E17" s="17" t="s">
        <v>28</v>
      </c>
      <c r="F17" s="26">
        <v>5400</v>
      </c>
      <c r="G17" s="26">
        <f>0.52*1.28</f>
        <v>0.6656000000000001</v>
      </c>
      <c r="H17" s="25">
        <f t="shared" si="0"/>
        <v>3594.2400000000002</v>
      </c>
    </row>
    <row r="18" spans="1:8" ht="25.5">
      <c r="A18" s="32"/>
      <c r="B18" s="92">
        <v>540321</v>
      </c>
      <c r="C18" s="93"/>
      <c r="D18" s="19" t="s">
        <v>24</v>
      </c>
      <c r="E18" s="17" t="s">
        <v>10</v>
      </c>
      <c r="F18" s="26">
        <f>5400*0.04</f>
        <v>216</v>
      </c>
      <c r="G18" s="26">
        <f>661.93*1.28</f>
        <v>847.2704</v>
      </c>
      <c r="H18" s="25">
        <f t="shared" si="0"/>
        <v>183010.4064</v>
      </c>
    </row>
    <row r="19" spans="1:13" ht="12.75">
      <c r="A19" s="32"/>
      <c r="B19" s="92">
        <v>540323</v>
      </c>
      <c r="C19" s="93"/>
      <c r="D19" s="18" t="s">
        <v>17</v>
      </c>
      <c r="E19" s="17" t="s">
        <v>28</v>
      </c>
      <c r="F19" s="26">
        <v>5400</v>
      </c>
      <c r="G19" s="26">
        <f>2.73*1.28</f>
        <v>3.4944</v>
      </c>
      <c r="H19" s="25">
        <f t="shared" si="0"/>
        <v>18869.760000000002</v>
      </c>
      <c r="M19" s="49"/>
    </row>
    <row r="20" spans="1:8" ht="26.25" customHeight="1">
      <c r="A20" s="32"/>
      <c r="B20" s="73" t="s">
        <v>25</v>
      </c>
      <c r="C20" s="74"/>
      <c r="D20" s="20" t="s">
        <v>31</v>
      </c>
      <c r="E20" s="17" t="s">
        <v>26</v>
      </c>
      <c r="F20" s="26">
        <v>21600</v>
      </c>
      <c r="G20" s="26">
        <f>3.5*1.28</f>
        <v>4.48</v>
      </c>
      <c r="H20" s="25">
        <f t="shared" si="0"/>
        <v>96768.00000000001</v>
      </c>
    </row>
    <row r="21" spans="1:12" ht="13.5" thickBot="1">
      <c r="A21" s="32"/>
      <c r="B21" s="53"/>
      <c r="C21" s="54"/>
      <c r="D21" s="55"/>
      <c r="E21" s="47"/>
      <c r="F21" s="67" t="s">
        <v>30</v>
      </c>
      <c r="G21" s="68"/>
      <c r="H21" s="48">
        <f>SUM(H15:H20)</f>
        <v>358544.10240000003</v>
      </c>
      <c r="L21" s="49"/>
    </row>
    <row r="22" spans="1:8" ht="12.75">
      <c r="A22" s="32"/>
      <c r="B22" s="75" t="s">
        <v>27</v>
      </c>
      <c r="C22" s="76"/>
      <c r="D22" s="76"/>
      <c r="E22" s="27"/>
      <c r="F22" s="15"/>
      <c r="G22" s="15"/>
      <c r="H22" s="16"/>
    </row>
    <row r="23" spans="1:13" ht="12.75">
      <c r="A23" s="32"/>
      <c r="B23" s="77" t="s">
        <v>34</v>
      </c>
      <c r="C23" s="78"/>
      <c r="D23" s="78"/>
      <c r="E23" s="61">
        <f>H21/F7</f>
        <v>691.6360000000001</v>
      </c>
      <c r="F23" s="62"/>
      <c r="G23" s="62"/>
      <c r="H23" s="63"/>
      <c r="M23" s="50"/>
    </row>
    <row r="24" spans="1:8" ht="13.5" thickBot="1">
      <c r="A24" s="32"/>
      <c r="B24" s="37"/>
      <c r="C24" s="34"/>
      <c r="D24" s="34"/>
      <c r="E24" s="64" t="s">
        <v>29</v>
      </c>
      <c r="F24" s="65"/>
      <c r="G24" s="65"/>
      <c r="H24" s="66"/>
    </row>
    <row r="25" spans="1:8" ht="12.75">
      <c r="A25" s="32"/>
      <c r="B25" s="37"/>
      <c r="C25" s="34"/>
      <c r="D25" s="34"/>
      <c r="E25" s="34"/>
      <c r="F25" s="34"/>
      <c r="G25" s="34"/>
      <c r="H25" s="35"/>
    </row>
    <row r="26" spans="1:8" ht="12.75">
      <c r="A26" s="32"/>
      <c r="B26" s="37"/>
      <c r="C26" s="34"/>
      <c r="D26" s="34"/>
      <c r="E26" s="34"/>
      <c r="F26" s="34"/>
      <c r="G26" s="34"/>
      <c r="H26" s="35"/>
    </row>
    <row r="27" spans="1:8" ht="12.75">
      <c r="A27" s="32"/>
      <c r="B27" s="37"/>
      <c r="C27" s="34"/>
      <c r="D27" s="34"/>
      <c r="E27" s="34"/>
      <c r="F27" s="34"/>
      <c r="G27" s="34"/>
      <c r="H27" s="35"/>
    </row>
    <row r="28" spans="1:8" ht="12.75">
      <c r="A28" s="32"/>
      <c r="B28" s="37"/>
      <c r="C28" s="34"/>
      <c r="D28" s="34"/>
      <c r="E28" s="34"/>
      <c r="F28" s="34"/>
      <c r="G28" s="34"/>
      <c r="H28" s="35"/>
    </row>
    <row r="29" spans="1:8" ht="12.75">
      <c r="A29" s="32"/>
      <c r="B29" s="37"/>
      <c r="C29" s="34"/>
      <c r="D29" s="34"/>
      <c r="E29" s="34"/>
      <c r="F29" s="34"/>
      <c r="G29" s="34"/>
      <c r="H29" s="35"/>
    </row>
    <row r="30" spans="1:8" ht="12.75">
      <c r="A30" s="32"/>
      <c r="B30" s="37"/>
      <c r="C30" s="34"/>
      <c r="D30" s="34"/>
      <c r="E30" s="34"/>
      <c r="F30" s="34"/>
      <c r="G30" s="34"/>
      <c r="H30" s="35"/>
    </row>
    <row r="31" spans="1:8" ht="12.75">
      <c r="A31" s="32"/>
      <c r="B31" s="37"/>
      <c r="C31" s="34"/>
      <c r="D31" s="34"/>
      <c r="E31" s="34"/>
      <c r="F31" s="34"/>
      <c r="G31" s="34"/>
      <c r="H31" s="35"/>
    </row>
    <row r="32" spans="1:8" ht="12.75">
      <c r="A32" s="32"/>
      <c r="B32" s="37"/>
      <c r="C32" s="34"/>
      <c r="D32" s="34"/>
      <c r="E32" s="34"/>
      <c r="F32" s="34"/>
      <c r="G32" s="34"/>
      <c r="H32" s="35"/>
    </row>
    <row r="33" spans="1:8" ht="12.75">
      <c r="A33" s="32"/>
      <c r="B33" s="37"/>
      <c r="C33" s="34"/>
      <c r="D33" s="34"/>
      <c r="E33" s="34"/>
      <c r="F33" s="34"/>
      <c r="G33" s="34"/>
      <c r="H33" s="35"/>
    </row>
    <row r="34" spans="1:8" ht="12.75">
      <c r="A34" s="32"/>
      <c r="B34" s="37"/>
      <c r="C34" s="34"/>
      <c r="D34" s="34"/>
      <c r="E34" s="34"/>
      <c r="F34" s="34"/>
      <c r="G34" s="34"/>
      <c r="H34" s="35"/>
    </row>
    <row r="35" spans="1:8" ht="12.75">
      <c r="A35" s="32"/>
      <c r="B35" s="37"/>
      <c r="C35" s="34"/>
      <c r="D35" s="34"/>
      <c r="E35" s="34"/>
      <c r="F35" s="34"/>
      <c r="G35" s="34"/>
      <c r="H35" s="35"/>
    </row>
    <row r="36" spans="1:8" ht="12.75">
      <c r="A36" s="32"/>
      <c r="B36" s="37"/>
      <c r="C36" s="34"/>
      <c r="D36" s="34"/>
      <c r="E36" s="34"/>
      <c r="F36" s="34"/>
      <c r="G36" s="34"/>
      <c r="H36" s="35"/>
    </row>
    <row r="37" spans="1:8" ht="12.75">
      <c r="A37" s="32"/>
      <c r="B37" s="37"/>
      <c r="C37" s="34"/>
      <c r="D37" s="34"/>
      <c r="E37" s="34"/>
      <c r="F37" s="34"/>
      <c r="G37" s="34"/>
      <c r="H37" s="35"/>
    </row>
    <row r="38" spans="1:8" ht="12.75">
      <c r="A38" s="32"/>
      <c r="B38" s="37"/>
      <c r="C38" s="34"/>
      <c r="D38" s="34"/>
      <c r="E38" s="34"/>
      <c r="F38" s="34"/>
      <c r="G38" s="34"/>
      <c r="H38" s="35"/>
    </row>
    <row r="39" spans="1:8" ht="12.75">
      <c r="A39" s="32"/>
      <c r="B39" s="37"/>
      <c r="C39" s="34"/>
      <c r="D39" s="34"/>
      <c r="E39" s="34"/>
      <c r="F39" s="34"/>
      <c r="G39" s="34"/>
      <c r="H39" s="35"/>
    </row>
    <row r="40" spans="1:8" ht="12.75">
      <c r="A40" s="32"/>
      <c r="B40" s="37"/>
      <c r="C40" s="34"/>
      <c r="D40" s="34"/>
      <c r="E40" s="34"/>
      <c r="F40" s="34"/>
      <c r="G40" s="34"/>
      <c r="H40" s="35"/>
    </row>
    <row r="41" spans="1:8" ht="12.75">
      <c r="A41" s="32"/>
      <c r="B41" s="37"/>
      <c r="C41" s="34"/>
      <c r="D41" s="34"/>
      <c r="E41" s="34"/>
      <c r="F41" s="34"/>
      <c r="G41" s="34"/>
      <c r="H41" s="35"/>
    </row>
    <row r="42" spans="1:8" ht="12.75">
      <c r="A42" s="32"/>
      <c r="B42" s="37"/>
      <c r="C42" s="34"/>
      <c r="D42" s="34"/>
      <c r="E42" s="34"/>
      <c r="F42" s="34"/>
      <c r="G42" s="34"/>
      <c r="H42" s="35"/>
    </row>
    <row r="43" spans="1:8" ht="12.75">
      <c r="A43" s="32"/>
      <c r="B43" s="37"/>
      <c r="C43" s="34"/>
      <c r="D43" s="34"/>
      <c r="E43" s="34"/>
      <c r="F43" s="34"/>
      <c r="G43" s="34"/>
      <c r="H43" s="35"/>
    </row>
    <row r="44" spans="1:8" ht="12.75">
      <c r="A44" s="32"/>
      <c r="B44" s="37"/>
      <c r="C44" s="34"/>
      <c r="D44" s="34"/>
      <c r="E44" s="34"/>
      <c r="F44" s="34"/>
      <c r="G44" s="34"/>
      <c r="H44" s="35"/>
    </row>
    <row r="45" spans="1:8" ht="12.75">
      <c r="A45" s="32"/>
      <c r="B45" s="37"/>
      <c r="C45" s="34"/>
      <c r="D45" s="34"/>
      <c r="E45" s="34"/>
      <c r="F45" s="34"/>
      <c r="G45" s="34"/>
      <c r="H45" s="35"/>
    </row>
    <row r="46" spans="1:8" ht="12.75">
      <c r="A46" s="32"/>
      <c r="B46" s="37"/>
      <c r="C46" s="34"/>
      <c r="D46" s="34"/>
      <c r="E46" s="34"/>
      <c r="F46" s="34"/>
      <c r="G46" s="34"/>
      <c r="H46" s="35"/>
    </row>
    <row r="47" spans="1:8" ht="12.75">
      <c r="A47" s="32"/>
      <c r="B47" s="40"/>
      <c r="C47" s="34"/>
      <c r="D47" s="34"/>
      <c r="E47" s="34"/>
      <c r="F47" s="34"/>
      <c r="G47" s="34"/>
      <c r="H47" s="35"/>
    </row>
    <row r="48" spans="1:8" ht="12.75">
      <c r="A48" s="32"/>
      <c r="B48" s="37"/>
      <c r="C48" s="34"/>
      <c r="D48" s="34"/>
      <c r="E48" s="34"/>
      <c r="F48" s="34"/>
      <c r="G48" s="34"/>
      <c r="H48" s="35"/>
    </row>
    <row r="49" spans="1:8" ht="12.75">
      <c r="A49" s="32"/>
      <c r="B49" s="37"/>
      <c r="C49" s="34"/>
      <c r="D49" s="34"/>
      <c r="E49" s="34"/>
      <c r="F49" s="34"/>
      <c r="G49" s="34"/>
      <c r="H49" s="35"/>
    </row>
    <row r="50" spans="1:8" ht="12.75">
      <c r="A50" s="32"/>
      <c r="B50" s="37"/>
      <c r="C50" s="34"/>
      <c r="D50" s="34"/>
      <c r="E50" s="34"/>
      <c r="F50" s="34"/>
      <c r="G50" s="34"/>
      <c r="H50" s="35"/>
    </row>
    <row r="51" spans="1:8" ht="12.75">
      <c r="A51" s="32"/>
      <c r="B51" s="37"/>
      <c r="C51" s="34"/>
      <c r="D51" s="34"/>
      <c r="E51" s="34"/>
      <c r="F51" s="34"/>
      <c r="G51" s="34"/>
      <c r="H51" s="35"/>
    </row>
    <row r="52" spans="1:8" ht="12.75">
      <c r="A52" s="32"/>
      <c r="B52" s="37"/>
      <c r="C52" s="34"/>
      <c r="D52" s="34"/>
      <c r="E52" s="34"/>
      <c r="F52" s="34"/>
      <c r="G52" s="34"/>
      <c r="H52" s="35"/>
    </row>
    <row r="53" spans="1:8" ht="12.75">
      <c r="A53" s="32"/>
      <c r="B53" s="37"/>
      <c r="C53" s="34"/>
      <c r="D53" s="34"/>
      <c r="E53" s="34"/>
      <c r="F53" s="34"/>
      <c r="G53" s="34"/>
      <c r="H53" s="35"/>
    </row>
    <row r="54" spans="1:8" ht="12.75">
      <c r="A54" s="32"/>
      <c r="B54" s="37"/>
      <c r="C54" s="34"/>
      <c r="D54" s="34"/>
      <c r="E54" s="34"/>
      <c r="F54" s="34"/>
      <c r="G54" s="34"/>
      <c r="H54" s="35"/>
    </row>
    <row r="55" spans="1:8" ht="12.75">
      <c r="A55" s="32"/>
      <c r="B55" s="37"/>
      <c r="C55" s="34"/>
      <c r="D55" s="34"/>
      <c r="E55" s="34"/>
      <c r="F55" s="34"/>
      <c r="G55" s="34"/>
      <c r="H55" s="35"/>
    </row>
    <row r="56" spans="1:8" ht="12.75">
      <c r="A56" s="32"/>
      <c r="B56" s="37"/>
      <c r="C56" s="34"/>
      <c r="D56" s="34"/>
      <c r="E56" s="34"/>
      <c r="F56" s="34"/>
      <c r="G56" s="34"/>
      <c r="H56" s="35"/>
    </row>
    <row r="57" spans="1:8" ht="12.75">
      <c r="A57" s="32"/>
      <c r="B57" s="37"/>
      <c r="C57" s="34"/>
      <c r="D57" s="81"/>
      <c r="E57" s="81"/>
      <c r="F57" s="81"/>
      <c r="G57" s="81"/>
      <c r="H57" s="82"/>
    </row>
    <row r="58" spans="1:8" ht="12.75">
      <c r="A58" s="32"/>
      <c r="B58" s="37"/>
      <c r="C58" s="34"/>
      <c r="D58" s="34"/>
      <c r="E58" s="34"/>
      <c r="F58" s="34"/>
      <c r="G58" s="34"/>
      <c r="H58" s="35"/>
    </row>
    <row r="59" spans="1:8" ht="12.75">
      <c r="A59" s="32"/>
      <c r="B59" s="37"/>
      <c r="C59" s="34"/>
      <c r="D59" s="52" t="s">
        <v>33</v>
      </c>
      <c r="E59" s="34"/>
      <c r="F59" s="34"/>
      <c r="G59" s="34"/>
      <c r="H59" s="35"/>
    </row>
    <row r="60" spans="1:8" ht="12.75">
      <c r="A60" s="32"/>
      <c r="B60" s="37"/>
      <c r="C60" s="34"/>
      <c r="D60" s="41"/>
      <c r="E60" s="34"/>
      <c r="F60" s="34"/>
      <c r="G60" s="34"/>
      <c r="H60" s="35"/>
    </row>
    <row r="61" spans="1:8" ht="12.75">
      <c r="A61" s="32"/>
      <c r="B61" s="37"/>
      <c r="C61" s="34"/>
      <c r="D61" s="34"/>
      <c r="E61" s="34"/>
      <c r="F61" s="34"/>
      <c r="G61" s="34"/>
      <c r="H61" s="35"/>
    </row>
    <row r="62" spans="1:8" ht="12.75">
      <c r="A62" s="32"/>
      <c r="B62" s="37"/>
      <c r="C62" s="34"/>
      <c r="D62" s="34"/>
      <c r="E62" s="34"/>
      <c r="F62" s="34"/>
      <c r="G62" s="34"/>
      <c r="H62" s="35"/>
    </row>
    <row r="63" spans="1:8" ht="12.75">
      <c r="A63" s="32"/>
      <c r="B63" s="37"/>
      <c r="C63" s="34"/>
      <c r="D63" s="34"/>
      <c r="E63" s="34"/>
      <c r="F63" s="34"/>
      <c r="G63" s="34"/>
      <c r="H63" s="35"/>
    </row>
    <row r="64" spans="1:10" ht="12.75">
      <c r="A64" s="32"/>
      <c r="B64" s="37"/>
      <c r="C64" s="34"/>
      <c r="D64" s="34"/>
      <c r="E64" s="34"/>
      <c r="F64" s="34"/>
      <c r="G64" s="34"/>
      <c r="H64" s="35"/>
      <c r="I64" s="4"/>
      <c r="J64" s="4"/>
    </row>
    <row r="65" spans="1:8" ht="13.5" thickBot="1">
      <c r="A65" s="42"/>
      <c r="B65" s="43"/>
      <c r="C65" s="44"/>
      <c r="D65" s="45" t="s">
        <v>32</v>
      </c>
      <c r="E65" s="44"/>
      <c r="F65" s="44"/>
      <c r="G65" s="44"/>
      <c r="H65" s="46"/>
    </row>
  </sheetData>
  <sheetProtection/>
  <mergeCells count="20">
    <mergeCell ref="B3:H3"/>
    <mergeCell ref="D57:H57"/>
    <mergeCell ref="C7:D7"/>
    <mergeCell ref="B8:H8"/>
    <mergeCell ref="B5:D5"/>
    <mergeCell ref="C6:H6"/>
    <mergeCell ref="B16:C16"/>
    <mergeCell ref="B17:C17"/>
    <mergeCell ref="B18:C18"/>
    <mergeCell ref="B19:C19"/>
    <mergeCell ref="B13:H13"/>
    <mergeCell ref="B15:C15"/>
    <mergeCell ref="E23:H23"/>
    <mergeCell ref="E24:H24"/>
    <mergeCell ref="F21:G21"/>
    <mergeCell ref="B9:G9"/>
    <mergeCell ref="B14:C14"/>
    <mergeCell ref="B20:C20"/>
    <mergeCell ref="B22:D22"/>
    <mergeCell ref="B23:D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 - Aruja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Jardiplan</dc:creator>
  <cp:keywords/>
  <dc:description/>
  <cp:lastModifiedBy>User</cp:lastModifiedBy>
  <cp:lastPrinted>2016-03-02T20:58:07Z</cp:lastPrinted>
  <dcterms:created xsi:type="dcterms:W3CDTF">2003-11-12T12:25:27Z</dcterms:created>
  <dcterms:modified xsi:type="dcterms:W3CDTF">2016-05-05T14:06:40Z</dcterms:modified>
  <cp:category/>
  <cp:version/>
  <cp:contentType/>
  <cp:contentStatus/>
</cp:coreProperties>
</file>