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000" windowHeight="105" activeTab="0"/>
  </bookViews>
  <sheets>
    <sheet name="Planilha1" sheetId="1" r:id="rId1"/>
  </sheets>
  <definedNames/>
  <calcPr fullCalcOnLoad="1"/>
</workbook>
</file>

<file path=xl/sharedStrings.xml><?xml version="1.0" encoding="utf-8"?>
<sst xmlns="http://schemas.openxmlformats.org/spreadsheetml/2006/main" count="149" uniqueCount="72">
  <si>
    <t>PREFEITURA MUNICIPAL SAO MIGUEL ARCANJO
CNPJ: 46.634.333/0001-73</t>
  </si>
  <si>
    <t>PP</t>
  </si>
  <si>
    <t>A</t>
  </si>
  <si>
    <t>DIGITAÇÃO ELETRÔNICA DA PROPOSTA</t>
  </si>
  <si>
    <t>PREGÃO PRESENCIAL</t>
  </si>
  <si>
    <t>SEQUENCIA: 52</t>
  </si>
  <si>
    <t>Data Abertura: 23/11/2020 Hrs: 09:15</t>
  </si>
  <si>
    <t>Local Entrega: SECRETARIA MUNICIPAL DE SAÚDE, R. ANTONIO FOGAÇA DE ALMEIDA, 420 A</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</si>
  <si>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</si>
  <si>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</si>
  <si>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</si>
  <si>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</si>
  <si>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</si>
  <si>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</si>
  <si>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</si>
  <si>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</si>
  <si>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</si>
  <si>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</si>
  <si>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</si>
  <si>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</si>
  <si>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</si>
  <si>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</si>
  <si>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</si>
  <si>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</si>
  <si>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 xml:space="preserve">Autoclave horizontal de mesa, digital, com capacidade mínima de 30 litros, câmaras de esterilização em aço inox, sensor de fechamento da porta mínimo 02 bandejas em alumínio, potência mínima 1200W, frequência Hertz (Hz) de 50/60Hz 220v registro ANVISA
</t>
  </si>
  <si>
    <t>UN</t>
  </si>
  <si>
    <t>Aberta</t>
  </si>
  <si>
    <t xml:space="preserve">Balança antopométrica adulto, digital, com capacidade para 200kg, com divisões de 50g, display LED ou LCD, com 6 dígitos, plataforma medindo no mínimo 38x29cm , estrutura em aço carbono, tapete antiderrapante, acabamento em plástico tipo ABS branco, função TARA, régua antropométrica (de 1,00m à 2,00m) superfície de pesagem revestida com borracha antiderrapante e pés niveladores, selo INMETRO, certificado de calibração, voltagem 220V ou bivolt
</t>
  </si>
  <si>
    <t xml:space="preserve">Balança antopométrica infantil, digital, para pesagem de bebês, com capacidade para 15kg, com divisões de 5g, display LED ou LCD, com 6 dígitos, estrutura interna em aço e acabamento em ABS, bandeja concha anatômica higiênica com colchão, função tara, com régua antopométrica injetada na bandeja, pés niveladores,  selo INMETRO, certificado de calibração,voltagem 220V ou bivolt. 
</t>
  </si>
  <si>
    <t xml:space="preserve">Balança antopométrica para obeso, digital, com capacidade para 300kg, com divisões de 100g, display LED ou LCD, com 6 dígitos, plataforma medindo no mínimo 40x50cm, estrutura em aço carbono, tapete antiderrapante, acabamento em plástico tipo ABS branco, função TARA, régua antropométrica (de 1,00m à 2,00m) superfície de pesagem revestida com borracha antiderrapante e pés niveladores,  selo INMETRO, certificado de calibração,voltagem 220V. 
</t>
  </si>
  <si>
    <t xml:space="preserve">Balde/lixeira com pedal 20l, estrutura em aço inoxidável, acabamentos e balde interno em polipropileno, balde interno removível.
</t>
  </si>
  <si>
    <t xml:space="preserve">Biombo hospitalar, em aço inox tubo ¾”, acabamento da estrutura pintura eletrostática a pó, na cor branca, tipo triplo dobrável, com tecido de algodão cru, dimensões mínimas 1,75x0,54x1,80 m (CxLxA), faces com movimento 360º, 06 rodízios de ½” ou 2”.
</t>
  </si>
  <si>
    <t xml:space="preserve">Bomba de vácuo odontológica, para 4 consultórios, com sistema de acionamento por chave contatora, motor com capacitor permanente, filtro coletor de detritos na entrada da bomba, sistema de lavagem automática do filtro coletor, separador de resíduos, válvula de controle de consumo de água na bomba, válvula de controle de sucção de vácuo na bomba, com gabinete de proteção, mangueiras e adaptadores para instalação, vácuo máximo entre 550 e 610 mm/HG, potência do motor de 1,0 HP, bivolt, consumo de água entre 0,30 e 0,35 L/Min, vazão de ar entre 300 e 400 l/min, peso máximo 22 Kg. 
</t>
  </si>
  <si>
    <t xml:space="preserve">Braçadeira para injeção, base de ferro com pintura em epóxi, apoio concha em aço inoxidável, tipo pedestal, altura regulável, mínima de 0,77m e máxima de 1,15m 
</t>
  </si>
  <si>
    <t xml:space="preserve">Cadeira de rodas simples dobrável, pintura epóxi, estrutura em aço dobrável em “X”, assento e encosto em nylon, freios bilaterais, rodas traseiras 24' com rolamentos.  rodas dianteiras 6', apoio de braços fixos, apoio de pés fixos com pedal retrátil, pneus maciços, capacidade 90 Kg, largura do assento: 40 cm, registro ANVISA.
</t>
  </si>
  <si>
    <t xml:space="preserve">Cadeira de rodas para obeso, em aço, estrutura dobrável em duplo X; pintura eletrostática epóxi; estofamento em nylon acolchoado; almofada em espuma injetável, rodas traseiras de 24”; em alumínio com pneu inflável, rodas dianteiras de 6' maciças, com garfo injetáveis em nylon; freios bilaterais , protetores de roupa com aba, apoios de pés articuláveis e reguláveis em altura; apoio de braço escamoteáveis; capacidade mínima 120kg; largura do assento mínimo 50cm, registro ANVISA.
</t>
  </si>
  <si>
    <t xml:space="preserve">Cadeira clínica para coleta de sangue, em metal tubo 7/8”, pintura eletrostática a pó, assento fixo,estofado, espuma mínimo D23, revestido em courvim, pés fixos com ponteiras antiderrapantes, dimensões do ssento: 0,40 x 0,50 x 0,90 (PxLxA) +/- 2cm, capacidade até 150 kg, braçadeira regulável, cor azul, registro ANVISA.
</t>
  </si>
  <si>
    <t xml:space="preserve">Carro para curativo, em aço inox, estrutura tubular, tampo, prateleira, guarnição, tipo rodízio: c/ rodízios, com balde 5lts e bacia 3lts em aço inox acoplados, medidas 0,75x0,40x0,80, registro ANVISA.
</t>
  </si>
  <si>
    <t xml:space="preserve">Central de nebulização, tipo compressor isento de óleo, potência mínima 1/4 hp, mínimo de 40 libras, rotação 1750 rpm, protetor térmico, mínimo 04 saídas, mínimo 04 conjuntos adulto e 04 conjuntos infantil, contendo tubo atóxico e copo dosador, voltagem 220V ou bivolt.
</t>
  </si>
  <si>
    <t xml:space="preserve">Centrífuga, de bancada, para análise laboratorial, com capacidade para 12 tubos de 15ml, com velocidade de rotação de 0-4000 RPM, rotor angular, com controles automáticos, analógicos de tempo e velocidade, com alarmes não permitindo a partida e o funcionamento com tampa aberta e desligamento da centrifugação, mostradores tacômetro analógico com indicador de velocidade e timer (0-30minutos), acompanha todos os acessórios necessários ao perfeito funcionamento do equipamento, dimensões: aproximadas de 280 x 320 x 265 mm (L X P X A), peso: aproximado de 8,5 kg, alimentação: 110v/220v (60hz), potencia mínima de 80 W, registro ANVISA.
</t>
  </si>
  <si>
    <t xml:space="preserve">Compressor odontológico, isento de óleo, mínimo 30 litros, 06 a 07 pés, potência 1,5 Hp, 01 estágio, 02 pistões, 04 polos, pressão de operação máxima: 120 psi, pressão de operação mínima: 80 psi, regime de trabalho intermitente , rotação: 1670 Rpm, ruído: 70 dB A, 220V ou bivolt.
</t>
  </si>
  <si>
    <t xml:space="preserve">Detector fetal portátil digital, com botão liga ou desliga com regulagem de intensidade de volume,transdutor de alta sensibilidade, frequência de 2,0 a 2,25 MHz, faixa de medida do BCF de 30 a 240 bpm, compartimento para a bateria na parte inferior interna e alimentação por bateria ou pilhas com duração mínima de 6 horas. Possui LED indicador de bateria fraca localizada no painel frontal, display com contador numérico digital, registro ANVISA
</t>
  </si>
  <si>
    <t xml:space="preserve">Eletroestimulador de corrente TENS:50/60 Hz (100-240 V)dois canais, dimensões máximas 12,1 x 8,1 x 3,7 (LxAxP) cm, peso máximo 250g,incluso  cabo de energia, 2 cabos eletrodos, 1 maleta plástica ou bolsa original do produto, 1 bateria de 9 volts, 4 eletrodos de borracha condutiva, 1 manual de operação digital, 1 bisnaga com gel de 100 gramas, bivolt, registro ANVISA.
</t>
  </si>
  <si>
    <t xml:space="preserve">Eletrocardiógrafo, mínimo 03 canais, 12 derivações, impressora térmica, com bobina inclusa, leds luminosos para indicações das funções QRS e falta de papel, digital, portátil, bateria interna recarregável e entrada para bateria externa, com autonomia de 2 horas, velocidade de registro de 25 ou 50 mm/seg, com indicação das derivações impressas, registro ANVISA.
</t>
  </si>
  <si>
    <t xml:space="preserve">Esfigmomanômetro adulto, ajuste analógico, aneróide,manômetro com faixa de operação, de 0 -300 mmHg, dimensões mínimas de 02 polegadas, braçadeira infantil para circunferência de 10 à 18cm em nylon com fechamento em metal ou velcro, manguito, pera e tubos conectores em borracha sem emendas, selo e certificação INMETRO.
</t>
  </si>
  <si>
    <t xml:space="preserve">Esfigmomanômetro infantil, ajuste analógico, aneróide,manômetro com faixa de operação, de 0 -300 mmHg, dimensões mínimas de 02 polegadas, braçadeira infantil para circunferência de 18 à 35cm em nylon com fechamento em metal ou velcro, manguito, pera e tubos conectores em borracha sem emendas, selo e certificação INMETRO
</t>
  </si>
  <si>
    <t xml:space="preserve">Esfigmomanômetro obeso, ajuste analógico, aneróide,manômetro com faixa de operação, de 0 -300 mmHg, dimensões mínimas de 02 polegadas, braçadeira infantil para circunferência de 35 à 51cm em nylon com fechamento em metal ou velcro, manguito, pera e tubos conectores em borracha sem emendas, selo e certificação INMETRO
</t>
  </si>
  <si>
    <t xml:space="preserve">Estetoscópio adulto, auscultador de aço inoxidável,ângulo com mola e tubo em PVC moldados em peça única, olivas em PVC, e/ou silicone, registro ANVISA.
</t>
  </si>
  <si>
    <t xml:space="preserve">Estetoscópio pediátrico, auscultador de aço inoxidável,ângulo com mola e tubo em PVC moldados em peça única, olivas em PVC, e/ou silicone, registro ANVISA.
</t>
  </si>
  <si>
    <t xml:space="preserve">Foco refletor ambulatorial, em aço com pintura epóxi, altura variável entre 100 150cm, com espelho, iluminação LED, haste flexível, pés com 05 rodízios, bivolt ou 220V.
</t>
  </si>
  <si>
    <t xml:space="preserve">Lanterna clínica, em alumínio, com luz de led mínimo 2,2V, alimentação por pilhas inclusas
</t>
  </si>
  <si>
    <t xml:space="preserve">Mesa auxiliar, em aço inox, tampo e prateleira em inox, medindo no mínimo 40x40x80, com 04 rodízios.
</t>
  </si>
  <si>
    <t xml:space="preserve">Mesa de exames/divã clínico, medindo no mínimo 1,80x0,60x0,80cm (CxLxA), estrutura em tubo de aço mínimo 1,20mm, trava em “H”, pintura epóxi, estofado em espuma mínimo D-23, revestimento courvin azul marinho ou preto, suporte para papel lençol, cabeceira regulável, travessa de reforço central em aço, pés fixos com ponteiras, capacidade de peso mínima de 140kg .
</t>
  </si>
  <si>
    <t xml:space="preserve">Mesa de mayo, com estrutura confeccionada em material de aço inoxidável, altura regulável com anel de fixação no tubo da coluna, componente bandeja aço inox medindo aproximadamente 0,35 x 0,50m, rodízios de 2 ou 3 polegadas de diâmetro, com acabamento perfeito isento de rebarbas e sinais de oxidação
</t>
  </si>
  <si>
    <t xml:space="preserve">Mesa ginecológica, estrutura em madeira MDF branco ou cinza, leito estofado com espuma D-28 revestida de courvin preto ou azul, com 04 gavetas e 02 portas, com prateleiras internas, e puxadores em alumínio, com cabeceira e apoio para os pés através de cremalheira, haste em aço inoxidável, com porta-coxas em alumínio fundido, suporte para papel lençol,capacidade peso suportado mínimo 120kg, medidas 1,80x0,50x0,85 (CxLxA)+/- 5cm.
</t>
  </si>
  <si>
    <t xml:space="preserve">Mocho, estrutura em aço, poliuretano densidade mínima de 55Kg/m³, assento medindo 30cm de diâmetro, encosto com sistema de elevação pistão a gás, amortecimento à gás, acionamento dos movimentos de subida e descida por alavanca abaixo do assento, base metálica revestida em polipropileno cinza, com 05 rodízios, com revestimento em PVC sem costura na cor azul claro, apoio metálico para os pés, capacidade de carga 135kg.
</t>
  </si>
  <si>
    <t xml:space="preserve">Nebulizador portátil, tipo ultrassônico, com 01 saída simultânea, velocidade de nebulização 6-8,5 L/min, com alça para transporte, contendo 01 tubo, 01 máscara infantil, 01 máscara adulto, compartimento para guardar acessórios, voltagem 220V ou bivolt.
</t>
  </si>
  <si>
    <t xml:space="preserve">Oftalmoscópio, cabo em plástico com acabamento cromado na parte superior, cabo ergonômico a prova de choque 2,5v, 5 tipos de abertura, 19 lentes, campo correção, -20a+20D, funcionamento com pilhas AA 2,5v,  bateria convencional, composição mínimo de 3 aberturas e 19 lentes, registro ANVISA.
</t>
  </si>
  <si>
    <t xml:space="preserve">Otoscópio em metal, iluminação led, cabo com botão liga/desliga, mínimo 05 espécuos reutilizáveis, nos tamanhos 2.5, 3.5, 4.5, 5.5 e 9mm, estojo para acondicionamento, tensão 2,5V, alimentação por pilhas inclusas, registro ANVISA.
</t>
  </si>
  <si>
    <t xml:space="preserve">Raio-X odontológico, para exame digital intraoral, com rendimento de 60/70 KVP selecionável e corrente de tubo 7MA, tempo de exposição ajustável partir de 0,01 segundos; indicação luminosa no painel e sinal sonoro, tubo de raios x com cilindro localizador aberto; anodo fixo, com foco entre 0,4 x 0,4 mm(mínimo) e 0,7 x 0,7mm (máximo), controle de exposição com comando eletrônico digital e programado, controle a distância mínima de 3mt, posicionamento do paciente através de distância foco a pele, padrão: mínima de 200 mm e longa: mínima de 300 mm, cabeçote blindado com certif.de controle rad. fuga, gerador alta frequência, com potencial constante (cc de alta frequência), alimentação: 110/220 volts selecionável, mínimo de 50Hz, com estabilizador que regula entrada de energia, fixo a parede ou coluna móvel, conforme local a ser instalado, braço pantográfico, pintura lisa eletrostática, formas arredondadas, inclui: Certificado do Inmetro e controle de radiação de fuga, garantia de 1 ano, peças de reposição por 5 anos, com certificado INMETRO Norma NBR IEC-60601-1, NBR IEC-60601-2-7 e NBR IEC-601-1-1-3 e registro ANVISA. 
</t>
  </si>
  <si>
    <t xml:space="preserve">Seladora, manual de mesa, estrutura em aço com pintura na cor branca, medidas mínimas selagem 25x12cm (CxL), para aplicação em papel grau cirúrgico, controle de temperatura analógico ou termostático, chave liga/desliga, voltagem 220V ou bivolt, registro ANVISA.
</t>
  </si>
  <si>
    <t xml:space="preserve">Suporte para soro, em aço com pintura epóxi na cor branca, com 04 ganchos soldados, pés com rodízios de 2", altura regulável, mínimo 1,20 e máximo 2,10 mt de altura, registro ANVISA 
</t>
  </si>
  <si>
    <t xml:space="preserve">Suporte pedestal de mesa, para lâmpada infravermelho, para fisioterapia, bivolt ou 220V, interruptor liga/desliga, com regulagem para direcionamento do foco da lâmpada, giro de 180º da cúpula, lâmpada infravermelho inclusa de 150 Watts de potência, estrutura em ferro e alumínio,registro ANVISA.
</t>
  </si>
  <si>
    <t xml:space="preserve">Ultrassom odontológico piezoelétrico e jato de bicarbonato, caneta/transdutor do ultra-som autoclavável, freqüência de ultra-som mínima de 28 kH, ajustes de água para ultra-som, água para jato, ar para jato e nível de potência do ultra-som, acionamento por pedal, voltagem 220 V, registro ANVISA.
</t>
  </si>
  <si>
    <t xml:space="preserve">Ultrassom para fisioterapia, com frequência de operação de 1 e 3 MHz, emissão de ondas de modo contínuo e pulsado; intensidade regulável de 1 a 2 W/cm², c/ temporizador e alarme, bivolt ou 220V,timer de até 30 minutos, saída para terapia combinada, incluso cabeçote adequado, bolsa ou estojo, cabo, bisnaga de gel 100g, registro ANVISA.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</si>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</sst>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8" fillId="32" borderId="0" applyNumberFormat="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8"/>
  <sheetViews>
    <sheetView showRowColHeaders="0" tabSelected="1" zoomScalePageLayoutView="0" workbookViewId="0" topLeftCell="J10">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45">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67.5">
      <c r="A17">
        <v>13</v>
      </c>
      <c r="B17">
        <v>52</v>
      </c>
      <c r="C17">
        <v>2020</v>
      </c>
      <c r="D17">
        <v>1</v>
      </c>
      <c r="G17" s="15">
        <v>1</v>
      </c>
      <c r="H17" s="20" t="s">
        <v>24</v>
      </c>
      <c r="I17" s="23">
        <v>4</v>
      </c>
      <c r="J17" s="23" t="s">
        <v>25</v>
      </c>
      <c r="K17" s="15" t="s">
        <v>26</v>
      </c>
      <c r="L17" s="7"/>
      <c r="M17" s="2"/>
      <c r="N17" s="2"/>
      <c r="O17" s="29">
        <f>(IF(AND(J17&gt;0,J17&lt;=I17),J17,I17)*(L17-M17+N17))</f>
        <v>0</v>
      </c>
      <c r="P17" s="12"/>
      <c r="Q17" s="2"/>
      <c r="R17" s="2"/>
    </row>
    <row r="18" spans="1:18" ht="112.5">
      <c r="A18">
        <v>13</v>
      </c>
      <c r="B18">
        <v>52</v>
      </c>
      <c r="C18">
        <v>2020</v>
      </c>
      <c r="D18">
        <v>2</v>
      </c>
      <c r="G18" s="15">
        <v>2</v>
      </c>
      <c r="H18" s="20" t="s">
        <v>27</v>
      </c>
      <c r="I18" s="23">
        <v>12</v>
      </c>
      <c r="J18" s="23" t="s">
        <v>25</v>
      </c>
      <c r="K18" s="15" t="s">
        <v>26</v>
      </c>
      <c r="L18" s="7"/>
      <c r="M18" s="2"/>
      <c r="N18" s="2"/>
      <c r="O18" s="29">
        <f>(IF(AND(J18&gt;0,J18&lt;=I18),J18,I18)*(L18-M18+N18))</f>
        <v>0</v>
      </c>
      <c r="P18" s="12"/>
      <c r="Q18" s="2"/>
      <c r="R18" s="2"/>
    </row>
    <row r="19" spans="1:18" ht="101.25">
      <c r="A19">
        <v>13</v>
      </c>
      <c r="B19">
        <v>52</v>
      </c>
      <c r="C19">
        <v>2020</v>
      </c>
      <c r="D19">
        <v>3</v>
      </c>
      <c r="G19" s="15">
        <v>3</v>
      </c>
      <c r="H19" s="20" t="s">
        <v>28</v>
      </c>
      <c r="I19" s="23">
        <v>8</v>
      </c>
      <c r="J19" s="23" t="s">
        <v>25</v>
      </c>
      <c r="K19" s="15" t="s">
        <v>26</v>
      </c>
      <c r="L19" s="7"/>
      <c r="M19" s="2"/>
      <c r="N19" s="2"/>
      <c r="O19" s="29">
        <f>(IF(AND(J19&gt;0,J19&lt;=I19),J19,I19)*(L19-M19+N19))</f>
        <v>0</v>
      </c>
      <c r="P19" s="12"/>
      <c r="Q19" s="2"/>
      <c r="R19" s="2"/>
    </row>
    <row r="20" spans="1:18" ht="123.75">
      <c r="A20">
        <v>13</v>
      </c>
      <c r="B20">
        <v>52</v>
      </c>
      <c r="C20">
        <v>2020</v>
      </c>
      <c r="D20">
        <v>4</v>
      </c>
      <c r="G20" s="15">
        <v>4</v>
      </c>
      <c r="H20" s="20" t="s">
        <v>29</v>
      </c>
      <c r="I20" s="23">
        <v>5</v>
      </c>
      <c r="J20" s="23" t="s">
        <v>25</v>
      </c>
      <c r="K20" s="15" t="s">
        <v>26</v>
      </c>
      <c r="L20" s="7"/>
      <c r="M20" s="2"/>
      <c r="N20" s="2"/>
      <c r="O20" s="29">
        <f>(IF(AND(J20&gt;0,J20&lt;=I20),J20,I20)*(L20-M20+N20))</f>
        <v>0</v>
      </c>
      <c r="P20" s="12"/>
      <c r="Q20" s="2"/>
      <c r="R20" s="2"/>
    </row>
    <row r="21" spans="1:18" ht="56.25">
      <c r="A21">
        <v>13</v>
      </c>
      <c r="B21">
        <v>52</v>
      </c>
      <c r="C21">
        <v>2020</v>
      </c>
      <c r="D21">
        <v>5</v>
      </c>
      <c r="G21" s="15">
        <v>5</v>
      </c>
      <c r="H21" s="20" t="s">
        <v>30</v>
      </c>
      <c r="I21" s="23">
        <v>38</v>
      </c>
      <c r="J21" s="23" t="s">
        <v>25</v>
      </c>
      <c r="K21" s="15" t="s">
        <v>26</v>
      </c>
      <c r="L21" s="7"/>
      <c r="M21" s="2"/>
      <c r="N21" s="2"/>
      <c r="O21" s="29">
        <f>(IF(AND(J21&gt;0,J21&lt;=I21),J21,I21)*(L21-M21+N21))</f>
        <v>0</v>
      </c>
      <c r="P21" s="12"/>
      <c r="Q21" s="2"/>
      <c r="R21" s="2"/>
    </row>
    <row r="22" spans="1:18" ht="78.75">
      <c r="A22">
        <v>13</v>
      </c>
      <c r="B22">
        <v>52</v>
      </c>
      <c r="C22">
        <v>2020</v>
      </c>
      <c r="D22">
        <v>6</v>
      </c>
      <c r="G22" s="15">
        <v>6</v>
      </c>
      <c r="H22" s="20" t="s">
        <v>31</v>
      </c>
      <c r="I22" s="23">
        <v>8</v>
      </c>
      <c r="J22" s="23" t="s">
        <v>25</v>
      </c>
      <c r="K22" s="15" t="s">
        <v>26</v>
      </c>
      <c r="L22" s="7"/>
      <c r="M22" s="2"/>
      <c r="N22" s="2"/>
      <c r="O22" s="29">
        <f>(IF(AND(J22&gt;0,J22&lt;=I22),J22,I22)*(L22-M22+N22))</f>
        <v>0</v>
      </c>
      <c r="P22" s="12"/>
      <c r="Q22" s="2"/>
      <c r="R22" s="2"/>
    </row>
    <row r="23" spans="1:18" ht="135">
      <c r="A23">
        <v>13</v>
      </c>
      <c r="B23">
        <v>52</v>
      </c>
      <c r="C23">
        <v>2020</v>
      </c>
      <c r="D23">
        <v>7</v>
      </c>
      <c r="G23" s="15">
        <v>7</v>
      </c>
      <c r="H23" s="20" t="s">
        <v>32</v>
      </c>
      <c r="I23" s="23">
        <v>3</v>
      </c>
      <c r="J23" s="23" t="s">
        <v>25</v>
      </c>
      <c r="K23" s="15" t="s">
        <v>26</v>
      </c>
      <c r="L23" s="7"/>
      <c r="M23" s="2"/>
      <c r="N23" s="2"/>
      <c r="O23" s="29">
        <f>(IF(AND(J23&gt;0,J23&lt;=I23),J23,I23)*(L23-M23+N23))</f>
        <v>0</v>
      </c>
      <c r="P23" s="12"/>
      <c r="Q23" s="2"/>
      <c r="R23" s="2"/>
    </row>
    <row r="24" spans="1:18" ht="45">
      <c r="A24">
        <v>13</v>
      </c>
      <c r="B24">
        <v>52</v>
      </c>
      <c r="C24">
        <v>2020</v>
      </c>
      <c r="D24">
        <v>8</v>
      </c>
      <c r="G24" s="15">
        <v>8</v>
      </c>
      <c r="H24" s="20" t="s">
        <v>33</v>
      </c>
      <c r="I24" s="23">
        <v>8</v>
      </c>
      <c r="J24" s="23" t="s">
        <v>25</v>
      </c>
      <c r="K24" s="15" t="s">
        <v>26</v>
      </c>
      <c r="L24" s="7"/>
      <c r="M24" s="2"/>
      <c r="N24" s="2"/>
      <c r="O24" s="29">
        <f>(IF(AND(J24&gt;0,J24&lt;=I24),J24,I24)*(L24-M24+N24))</f>
        <v>0</v>
      </c>
      <c r="P24" s="12"/>
      <c r="Q24" s="2"/>
      <c r="R24" s="2"/>
    </row>
    <row r="25" spans="1:18" ht="90">
      <c r="A25">
        <v>13</v>
      </c>
      <c r="B25">
        <v>52</v>
      </c>
      <c r="C25">
        <v>2020</v>
      </c>
      <c r="D25">
        <v>9</v>
      </c>
      <c r="G25" s="15">
        <v>9</v>
      </c>
      <c r="H25" s="20" t="s">
        <v>34</v>
      </c>
      <c r="I25" s="23">
        <v>12</v>
      </c>
      <c r="J25" s="23" t="s">
        <v>25</v>
      </c>
      <c r="K25" s="15" t="s">
        <v>26</v>
      </c>
      <c r="L25" s="7"/>
      <c r="M25" s="2"/>
      <c r="N25" s="2"/>
      <c r="O25" s="29">
        <f>(IF(AND(J25&gt;0,J25&lt;=I25),J25,I25)*(L25-M25+N25))</f>
        <v>0</v>
      </c>
      <c r="P25" s="12"/>
      <c r="Q25" s="2"/>
      <c r="R25" s="2"/>
    </row>
    <row r="26" spans="1:18" ht="112.5">
      <c r="A26">
        <v>13</v>
      </c>
      <c r="B26">
        <v>52</v>
      </c>
      <c r="C26">
        <v>2020</v>
      </c>
      <c r="D26">
        <v>10</v>
      </c>
      <c r="G26" s="15">
        <v>10</v>
      </c>
      <c r="H26" s="20" t="s">
        <v>35</v>
      </c>
      <c r="I26" s="23">
        <v>8</v>
      </c>
      <c r="J26" s="23" t="s">
        <v>25</v>
      </c>
      <c r="K26" s="15" t="s">
        <v>26</v>
      </c>
      <c r="L26" s="7"/>
      <c r="M26" s="2"/>
      <c r="N26" s="2"/>
      <c r="O26" s="29">
        <f>(IF(AND(J26&gt;0,J26&lt;=I26),J26,I26)*(L26-M26+N26))</f>
        <v>0</v>
      </c>
      <c r="P26" s="12"/>
      <c r="Q26" s="2"/>
      <c r="R26" s="2"/>
    </row>
    <row r="27" spans="1:18" ht="78.75">
      <c r="A27">
        <v>13</v>
      </c>
      <c r="B27">
        <v>52</v>
      </c>
      <c r="C27">
        <v>2020</v>
      </c>
      <c r="D27">
        <v>11</v>
      </c>
      <c r="G27" s="15">
        <v>11</v>
      </c>
      <c r="H27" s="20" t="s">
        <v>36</v>
      </c>
      <c r="I27" s="23">
        <v>5</v>
      </c>
      <c r="J27" s="23" t="s">
        <v>25</v>
      </c>
      <c r="K27" s="15" t="s">
        <v>26</v>
      </c>
      <c r="L27" s="7"/>
      <c r="M27" s="2"/>
      <c r="N27" s="2"/>
      <c r="O27" s="29">
        <f>(IF(AND(J27&gt;0,J27&lt;=I27),J27,I27)*(L27-M27+N27))</f>
        <v>0</v>
      </c>
      <c r="P27" s="12"/>
      <c r="Q27" s="2"/>
      <c r="R27" s="2"/>
    </row>
    <row r="28" spans="1:18" ht="56.25">
      <c r="A28">
        <v>13</v>
      </c>
      <c r="B28">
        <v>52</v>
      </c>
      <c r="C28">
        <v>2020</v>
      </c>
      <c r="D28">
        <v>12</v>
      </c>
      <c r="G28" s="15">
        <v>12</v>
      </c>
      <c r="H28" s="20" t="s">
        <v>37</v>
      </c>
      <c r="I28" s="23">
        <v>12</v>
      </c>
      <c r="J28" s="23" t="s">
        <v>25</v>
      </c>
      <c r="K28" s="15" t="s">
        <v>26</v>
      </c>
      <c r="L28" s="7"/>
      <c r="M28" s="2"/>
      <c r="N28" s="2"/>
      <c r="O28" s="29">
        <f>(IF(AND(J28&gt;0,J28&lt;=I28),J28,I28)*(L28-M28+N28))</f>
        <v>0</v>
      </c>
      <c r="P28" s="12"/>
      <c r="Q28" s="2"/>
      <c r="R28" s="2"/>
    </row>
    <row r="29" spans="1:18" ht="67.5">
      <c r="A29">
        <v>13</v>
      </c>
      <c r="B29">
        <v>52</v>
      </c>
      <c r="C29">
        <v>2020</v>
      </c>
      <c r="D29">
        <v>13</v>
      </c>
      <c r="G29" s="15">
        <v>13</v>
      </c>
      <c r="H29" s="20" t="s">
        <v>38</v>
      </c>
      <c r="I29" s="23">
        <v>8</v>
      </c>
      <c r="J29" s="23" t="s">
        <v>25</v>
      </c>
      <c r="K29" s="15" t="s">
        <v>26</v>
      </c>
      <c r="L29" s="7"/>
      <c r="M29" s="2"/>
      <c r="N29" s="2"/>
      <c r="O29" s="29">
        <f>(IF(AND(J29&gt;0,J29&lt;=I29),J29,I29)*(L29-M29+N29))</f>
        <v>0</v>
      </c>
      <c r="P29" s="12"/>
      <c r="Q29" s="2"/>
      <c r="R29" s="2"/>
    </row>
    <row r="30" spans="1:18" ht="157.5">
      <c r="A30">
        <v>13</v>
      </c>
      <c r="B30">
        <v>52</v>
      </c>
      <c r="C30">
        <v>2020</v>
      </c>
      <c r="D30">
        <v>14</v>
      </c>
      <c r="G30" s="15">
        <v>14</v>
      </c>
      <c r="H30" s="20" t="s">
        <v>39</v>
      </c>
      <c r="I30" s="23">
        <v>2</v>
      </c>
      <c r="J30" s="23" t="s">
        <v>25</v>
      </c>
      <c r="K30" s="15" t="s">
        <v>26</v>
      </c>
      <c r="L30" s="7"/>
      <c r="M30" s="2"/>
      <c r="N30" s="2"/>
      <c r="O30" s="29">
        <f>(IF(AND(J30&gt;0,J30&lt;=I30),J30,I30)*(L30-M30+N30))</f>
        <v>0</v>
      </c>
      <c r="P30" s="12"/>
      <c r="Q30" s="2"/>
      <c r="R30" s="2"/>
    </row>
    <row r="31" spans="1:18" ht="78.75">
      <c r="A31">
        <v>13</v>
      </c>
      <c r="B31">
        <v>52</v>
      </c>
      <c r="C31">
        <v>2020</v>
      </c>
      <c r="D31">
        <v>15</v>
      </c>
      <c r="G31" s="15">
        <v>15</v>
      </c>
      <c r="H31" s="20" t="s">
        <v>40</v>
      </c>
      <c r="I31" s="23">
        <v>4</v>
      </c>
      <c r="J31" s="23" t="s">
        <v>25</v>
      </c>
      <c r="K31" s="15" t="s">
        <v>26</v>
      </c>
      <c r="L31" s="7"/>
      <c r="M31" s="2"/>
      <c r="N31" s="2"/>
      <c r="O31" s="29">
        <f>(IF(AND(J31&gt;0,J31&lt;=I31),J31,I31)*(L31-M31+N31))</f>
        <v>0</v>
      </c>
      <c r="P31" s="12"/>
      <c r="Q31" s="2"/>
      <c r="R31" s="2"/>
    </row>
    <row r="32" spans="1:18" ht="112.5">
      <c r="A32">
        <v>13</v>
      </c>
      <c r="B32">
        <v>52</v>
      </c>
      <c r="C32">
        <v>2020</v>
      </c>
      <c r="D32">
        <v>16</v>
      </c>
      <c r="G32" s="15">
        <v>16</v>
      </c>
      <c r="H32" s="20" t="s">
        <v>41</v>
      </c>
      <c r="I32" s="23">
        <v>8</v>
      </c>
      <c r="J32" s="23" t="s">
        <v>25</v>
      </c>
      <c r="K32" s="15" t="s">
        <v>26</v>
      </c>
      <c r="L32" s="7"/>
      <c r="M32" s="2"/>
      <c r="N32" s="2"/>
      <c r="O32" s="29">
        <f>(IF(AND(J32&gt;0,J32&lt;=I32),J32,I32)*(L32-M32+N32))</f>
        <v>0</v>
      </c>
      <c r="P32" s="12"/>
      <c r="Q32" s="2"/>
      <c r="R32" s="2"/>
    </row>
    <row r="33" spans="1:18" ht="90">
      <c r="A33">
        <v>13</v>
      </c>
      <c r="B33">
        <v>52</v>
      </c>
      <c r="C33">
        <v>2020</v>
      </c>
      <c r="D33">
        <v>17</v>
      </c>
      <c r="G33" s="15">
        <v>17</v>
      </c>
      <c r="H33" s="20" t="s">
        <v>42</v>
      </c>
      <c r="I33" s="23">
        <v>2</v>
      </c>
      <c r="J33" s="23" t="s">
        <v>25</v>
      </c>
      <c r="K33" s="15" t="s">
        <v>26</v>
      </c>
      <c r="L33" s="7"/>
      <c r="M33" s="2"/>
      <c r="N33" s="2"/>
      <c r="O33" s="29">
        <f>(IF(AND(J33&gt;0,J33&lt;=I33),J33,I33)*(L33-M33+N33))</f>
        <v>0</v>
      </c>
      <c r="P33" s="12"/>
      <c r="Q33" s="2"/>
      <c r="R33" s="2"/>
    </row>
    <row r="34" spans="1:18" ht="90">
      <c r="A34">
        <v>13</v>
      </c>
      <c r="B34">
        <v>52</v>
      </c>
      <c r="C34">
        <v>2020</v>
      </c>
      <c r="D34">
        <v>18</v>
      </c>
      <c r="G34" s="15">
        <v>18</v>
      </c>
      <c r="H34" s="20" t="s">
        <v>43</v>
      </c>
      <c r="I34" s="23">
        <v>4</v>
      </c>
      <c r="J34" s="23" t="s">
        <v>25</v>
      </c>
      <c r="K34" s="15" t="s">
        <v>26</v>
      </c>
      <c r="L34" s="7"/>
      <c r="M34" s="2"/>
      <c r="N34" s="2"/>
      <c r="O34" s="29">
        <f>(IF(AND(J34&gt;0,J34&lt;=I34),J34,I34)*(L34-M34+N34))</f>
        <v>0</v>
      </c>
      <c r="P34" s="12"/>
      <c r="Q34" s="2"/>
      <c r="R34" s="2"/>
    </row>
    <row r="35" spans="1:18" ht="90">
      <c r="A35">
        <v>13</v>
      </c>
      <c r="B35">
        <v>52</v>
      </c>
      <c r="C35">
        <v>2020</v>
      </c>
      <c r="D35">
        <v>19</v>
      </c>
      <c r="G35" s="15">
        <v>19</v>
      </c>
      <c r="H35" s="20" t="s">
        <v>44</v>
      </c>
      <c r="I35" s="23">
        <v>75</v>
      </c>
      <c r="J35" s="23" t="s">
        <v>25</v>
      </c>
      <c r="K35" s="15" t="s">
        <v>26</v>
      </c>
      <c r="L35" s="7"/>
      <c r="M35" s="2"/>
      <c r="N35" s="2"/>
      <c r="O35" s="29">
        <f>(IF(AND(J35&gt;0,J35&lt;=I35),J35,I35)*(L35-M35+N35))</f>
        <v>0</v>
      </c>
      <c r="P35" s="12"/>
      <c r="Q35" s="2"/>
      <c r="R35" s="2"/>
    </row>
    <row r="36" spans="1:18" ht="90">
      <c r="A36">
        <v>13</v>
      </c>
      <c r="B36">
        <v>52</v>
      </c>
      <c r="C36">
        <v>2020</v>
      </c>
      <c r="D36">
        <v>20</v>
      </c>
      <c r="G36" s="15">
        <v>20</v>
      </c>
      <c r="H36" s="20" t="s">
        <v>45</v>
      </c>
      <c r="I36" s="23">
        <v>15</v>
      </c>
      <c r="J36" s="23" t="s">
        <v>25</v>
      </c>
      <c r="K36" s="15" t="s">
        <v>26</v>
      </c>
      <c r="L36" s="7"/>
      <c r="M36" s="2"/>
      <c r="N36" s="2"/>
      <c r="O36" s="29">
        <f>(IF(AND(J36&gt;0,J36&lt;=I36),J36,I36)*(L36-M36+N36))</f>
        <v>0</v>
      </c>
      <c r="P36" s="12"/>
      <c r="Q36" s="2"/>
      <c r="R36" s="2"/>
    </row>
    <row r="37" spans="1:18" ht="90">
      <c r="A37">
        <v>13</v>
      </c>
      <c r="B37">
        <v>52</v>
      </c>
      <c r="C37">
        <v>2020</v>
      </c>
      <c r="D37">
        <v>21</v>
      </c>
      <c r="G37" s="15">
        <v>21</v>
      </c>
      <c r="H37" s="20" t="s">
        <v>46</v>
      </c>
      <c r="I37" s="23">
        <v>15</v>
      </c>
      <c r="J37" s="23" t="s">
        <v>25</v>
      </c>
      <c r="K37" s="15" t="s">
        <v>26</v>
      </c>
      <c r="L37" s="7"/>
      <c r="M37" s="2"/>
      <c r="N37" s="2"/>
      <c r="O37" s="29">
        <f>(IF(AND(J37&gt;0,J37&lt;=I37),J37,I37)*(L37-M37+N37))</f>
        <v>0</v>
      </c>
      <c r="P37" s="12"/>
      <c r="Q37" s="2"/>
      <c r="R37" s="2"/>
    </row>
    <row r="38" spans="1:18" ht="45">
      <c r="A38">
        <v>13</v>
      </c>
      <c r="B38">
        <v>52</v>
      </c>
      <c r="C38">
        <v>2020</v>
      </c>
      <c r="D38">
        <v>22</v>
      </c>
      <c r="G38" s="15">
        <v>22</v>
      </c>
      <c r="H38" s="20" t="s">
        <v>47</v>
      </c>
      <c r="I38" s="23">
        <v>75</v>
      </c>
      <c r="J38" s="23" t="s">
        <v>25</v>
      </c>
      <c r="K38" s="15" t="s">
        <v>26</v>
      </c>
      <c r="L38" s="7"/>
      <c r="M38" s="2"/>
      <c r="N38" s="2"/>
      <c r="O38" s="29">
        <f>(IF(AND(J38&gt;0,J38&lt;=I38),J38,I38)*(L38-M38+N38))</f>
        <v>0</v>
      </c>
      <c r="P38" s="12"/>
      <c r="Q38" s="2"/>
      <c r="R38" s="2"/>
    </row>
    <row r="39" spans="1:18" ht="45">
      <c r="A39">
        <v>13</v>
      </c>
      <c r="B39">
        <v>52</v>
      </c>
      <c r="C39">
        <v>2020</v>
      </c>
      <c r="D39">
        <v>23</v>
      </c>
      <c r="G39" s="15">
        <v>23</v>
      </c>
      <c r="H39" s="20" t="s">
        <v>48</v>
      </c>
      <c r="I39" s="23">
        <v>15</v>
      </c>
      <c r="J39" s="23" t="s">
        <v>25</v>
      </c>
      <c r="K39" s="15" t="s">
        <v>26</v>
      </c>
      <c r="L39" s="7"/>
      <c r="M39" s="2"/>
      <c r="N39" s="2"/>
      <c r="O39" s="29">
        <f>(IF(AND(J39&gt;0,J39&lt;=I39),J39,I39)*(L39-M39+N39))</f>
        <v>0</v>
      </c>
      <c r="P39" s="12"/>
      <c r="Q39" s="2"/>
      <c r="R39" s="2"/>
    </row>
    <row r="40" spans="1:18" ht="67.5">
      <c r="A40">
        <v>13</v>
      </c>
      <c r="B40">
        <v>52</v>
      </c>
      <c r="C40">
        <v>2020</v>
      </c>
      <c r="D40">
        <v>24</v>
      </c>
      <c r="G40" s="15">
        <v>24</v>
      </c>
      <c r="H40" s="20" t="s">
        <v>49</v>
      </c>
      <c r="I40" s="23">
        <v>8</v>
      </c>
      <c r="J40" s="23" t="s">
        <v>25</v>
      </c>
      <c r="K40" s="15" t="s">
        <v>26</v>
      </c>
      <c r="L40" s="7"/>
      <c r="M40" s="2"/>
      <c r="N40" s="2"/>
      <c r="O40" s="29">
        <f>(IF(AND(J40&gt;0,J40&lt;=I40),J40,I40)*(L40-M40+N40))</f>
        <v>0</v>
      </c>
      <c r="P40" s="12"/>
      <c r="Q40" s="2"/>
      <c r="R40" s="2"/>
    </row>
    <row r="41" spans="1:18" ht="33.75">
      <c r="A41">
        <v>13</v>
      </c>
      <c r="B41">
        <v>52</v>
      </c>
      <c r="C41">
        <v>2020</v>
      </c>
      <c r="D41">
        <v>25</v>
      </c>
      <c r="G41" s="15">
        <v>25</v>
      </c>
      <c r="H41" s="20" t="s">
        <v>50</v>
      </c>
      <c r="I41" s="23">
        <v>19</v>
      </c>
      <c r="J41" s="23" t="s">
        <v>25</v>
      </c>
      <c r="K41" s="15" t="s">
        <v>26</v>
      </c>
      <c r="L41" s="7"/>
      <c r="M41" s="2"/>
      <c r="N41" s="2"/>
      <c r="O41" s="29">
        <f>(IF(AND(J41&gt;0,J41&lt;=I41),J41,I41)*(L41-M41+N41))</f>
        <v>0</v>
      </c>
      <c r="P41" s="12"/>
      <c r="Q41" s="2"/>
      <c r="R41" s="2"/>
    </row>
    <row r="42" spans="1:18" ht="33.75">
      <c r="A42">
        <v>13</v>
      </c>
      <c r="B42">
        <v>52</v>
      </c>
      <c r="C42">
        <v>2020</v>
      </c>
      <c r="D42">
        <v>26</v>
      </c>
      <c r="G42" s="15">
        <v>26</v>
      </c>
      <c r="H42" s="20" t="s">
        <v>51</v>
      </c>
      <c r="I42" s="23">
        <v>23</v>
      </c>
      <c r="J42" s="23" t="s">
        <v>25</v>
      </c>
      <c r="K42" s="15" t="s">
        <v>26</v>
      </c>
      <c r="L42" s="7"/>
      <c r="M42" s="2"/>
      <c r="N42" s="2"/>
      <c r="O42" s="29">
        <f>(IF(AND(J42&gt;0,J42&lt;=I42),J42,I42)*(L42-M42+N42))</f>
        <v>0</v>
      </c>
      <c r="P42" s="12"/>
      <c r="Q42" s="2"/>
      <c r="R42" s="2"/>
    </row>
    <row r="43" spans="1:18" ht="90">
      <c r="A43">
        <v>13</v>
      </c>
      <c r="B43">
        <v>52</v>
      </c>
      <c r="C43">
        <v>2020</v>
      </c>
      <c r="D43">
        <v>27</v>
      </c>
      <c r="G43" s="15">
        <v>27</v>
      </c>
      <c r="H43" s="20" t="s">
        <v>52</v>
      </c>
      <c r="I43" s="23">
        <v>15</v>
      </c>
      <c r="J43" s="23" t="s">
        <v>25</v>
      </c>
      <c r="K43" s="15" t="s">
        <v>26</v>
      </c>
      <c r="L43" s="7"/>
      <c r="M43" s="2"/>
      <c r="N43" s="2"/>
      <c r="O43" s="29">
        <f>(IF(AND(J43&gt;0,J43&lt;=I43),J43,I43)*(L43-M43+N43))</f>
        <v>0</v>
      </c>
      <c r="P43" s="12"/>
      <c r="Q43" s="2"/>
      <c r="R43" s="2"/>
    </row>
    <row r="44" spans="1:18" ht="78.75">
      <c r="A44">
        <v>13</v>
      </c>
      <c r="B44">
        <v>52</v>
      </c>
      <c r="C44">
        <v>2020</v>
      </c>
      <c r="D44">
        <v>28</v>
      </c>
      <c r="G44" s="15">
        <v>28</v>
      </c>
      <c r="H44" s="20" t="s">
        <v>53</v>
      </c>
      <c r="I44" s="23">
        <v>8</v>
      </c>
      <c r="J44" s="23" t="s">
        <v>25</v>
      </c>
      <c r="K44" s="15" t="s">
        <v>26</v>
      </c>
      <c r="L44" s="7"/>
      <c r="M44" s="2"/>
      <c r="N44" s="2"/>
      <c r="O44" s="29">
        <f>(IF(AND(J44&gt;0,J44&lt;=I44),J44,I44)*(L44-M44+N44))</f>
        <v>0</v>
      </c>
      <c r="P44" s="12"/>
      <c r="Q44" s="2"/>
      <c r="R44" s="2"/>
    </row>
    <row r="45" spans="1:18" ht="112.5">
      <c r="A45">
        <v>13</v>
      </c>
      <c r="B45">
        <v>52</v>
      </c>
      <c r="C45">
        <v>2020</v>
      </c>
      <c r="D45">
        <v>29</v>
      </c>
      <c r="G45" s="15">
        <v>29</v>
      </c>
      <c r="H45" s="20" t="s">
        <v>54</v>
      </c>
      <c r="I45" s="23">
        <v>9</v>
      </c>
      <c r="J45" s="23" t="s">
        <v>25</v>
      </c>
      <c r="K45" s="15" t="s">
        <v>26</v>
      </c>
      <c r="L45" s="7"/>
      <c r="M45" s="2"/>
      <c r="N45" s="2"/>
      <c r="O45" s="29">
        <f>(IF(AND(J45&gt;0,J45&lt;=I45),J45,I45)*(L45-M45+N45))</f>
        <v>0</v>
      </c>
      <c r="P45" s="12"/>
      <c r="Q45" s="2"/>
      <c r="R45" s="2"/>
    </row>
    <row r="46" spans="1:18" ht="112.5">
      <c r="A46">
        <v>13</v>
      </c>
      <c r="B46">
        <v>52</v>
      </c>
      <c r="C46">
        <v>2020</v>
      </c>
      <c r="D46">
        <v>30</v>
      </c>
      <c r="G46" s="15">
        <v>30</v>
      </c>
      <c r="H46" s="20" t="s">
        <v>55</v>
      </c>
      <c r="I46" s="23">
        <v>5</v>
      </c>
      <c r="J46" s="23" t="s">
        <v>25</v>
      </c>
      <c r="K46" s="15" t="s">
        <v>26</v>
      </c>
      <c r="L46" s="7"/>
      <c r="M46" s="2"/>
      <c r="N46" s="2"/>
      <c r="O46" s="29">
        <f>(IF(AND(J46&gt;0,J46&lt;=I46),J46,I46)*(L46-M46+N46))</f>
        <v>0</v>
      </c>
      <c r="P46" s="12"/>
      <c r="Q46" s="2"/>
      <c r="R46" s="2"/>
    </row>
    <row r="47" spans="1:18" ht="67.5">
      <c r="A47">
        <v>13</v>
      </c>
      <c r="B47">
        <v>52</v>
      </c>
      <c r="C47">
        <v>2020</v>
      </c>
      <c r="D47">
        <v>31</v>
      </c>
      <c r="G47" s="15">
        <v>31</v>
      </c>
      <c r="H47" s="20" t="s">
        <v>56</v>
      </c>
      <c r="I47" s="23">
        <v>4</v>
      </c>
      <c r="J47" s="23" t="s">
        <v>25</v>
      </c>
      <c r="K47" s="15" t="s">
        <v>26</v>
      </c>
      <c r="L47" s="7"/>
      <c r="M47" s="2"/>
      <c r="N47" s="2"/>
      <c r="O47" s="29">
        <f>(IF(AND(J47&gt;0,J47&lt;=I47),J47,I47)*(L47-M47+N47))</f>
        <v>0</v>
      </c>
      <c r="P47" s="12"/>
      <c r="Q47" s="2"/>
      <c r="R47" s="2"/>
    </row>
    <row r="48" spans="1:18" ht="78.75">
      <c r="A48">
        <v>13</v>
      </c>
      <c r="B48">
        <v>52</v>
      </c>
      <c r="C48">
        <v>2020</v>
      </c>
      <c r="D48">
        <v>32</v>
      </c>
      <c r="G48" s="15">
        <v>32</v>
      </c>
      <c r="H48" s="20" t="s">
        <v>57</v>
      </c>
      <c r="I48" s="23">
        <v>15</v>
      </c>
      <c r="J48" s="23" t="s">
        <v>25</v>
      </c>
      <c r="K48" s="15" t="s">
        <v>26</v>
      </c>
      <c r="L48" s="7"/>
      <c r="M48" s="2"/>
      <c r="N48" s="2"/>
      <c r="O48" s="29">
        <f>(IF(AND(J48&gt;0,J48&lt;=I48),J48,I48)*(L48-M48+N48))</f>
        <v>0</v>
      </c>
      <c r="P48" s="12"/>
      <c r="Q48" s="2"/>
      <c r="R48" s="2"/>
    </row>
    <row r="49" spans="1:18" ht="67.5">
      <c r="A49">
        <v>13</v>
      </c>
      <c r="B49">
        <v>52</v>
      </c>
      <c r="C49">
        <v>2020</v>
      </c>
      <c r="D49">
        <v>33</v>
      </c>
      <c r="G49" s="15">
        <v>33</v>
      </c>
      <c r="H49" s="20" t="s">
        <v>58</v>
      </c>
      <c r="I49" s="23">
        <v>38</v>
      </c>
      <c r="J49" s="23" t="s">
        <v>25</v>
      </c>
      <c r="K49" s="15" t="s">
        <v>26</v>
      </c>
      <c r="L49" s="7"/>
      <c r="M49" s="2"/>
      <c r="N49" s="2"/>
      <c r="O49" s="29">
        <f>(IF(AND(J49&gt;0,J49&lt;=I49),J49,I49)*(L49-M49+N49))</f>
        <v>0</v>
      </c>
      <c r="P49" s="12"/>
      <c r="Q49" s="2"/>
      <c r="R49" s="2"/>
    </row>
    <row r="50" spans="1:18" ht="258.75">
      <c r="A50">
        <v>13</v>
      </c>
      <c r="B50">
        <v>52</v>
      </c>
      <c r="C50">
        <v>2020</v>
      </c>
      <c r="D50">
        <v>34</v>
      </c>
      <c r="G50" s="15">
        <v>34</v>
      </c>
      <c r="H50" s="20" t="s">
        <v>59</v>
      </c>
      <c r="I50" s="23">
        <v>1</v>
      </c>
      <c r="J50" s="23" t="s">
        <v>25</v>
      </c>
      <c r="K50" s="15" t="s">
        <v>26</v>
      </c>
      <c r="L50" s="7"/>
      <c r="M50" s="2"/>
      <c r="N50" s="2"/>
      <c r="O50" s="29">
        <f>(IF(AND(J50&gt;0,J50&lt;=I50),J50,I50)*(L50-M50+N50))</f>
        <v>0</v>
      </c>
      <c r="P50" s="12"/>
      <c r="Q50" s="2"/>
      <c r="R50" s="2"/>
    </row>
    <row r="51" spans="1:18" ht="67.5">
      <c r="A51">
        <v>13</v>
      </c>
      <c r="B51">
        <v>52</v>
      </c>
      <c r="C51">
        <v>2020</v>
      </c>
      <c r="D51">
        <v>35</v>
      </c>
      <c r="G51" s="15">
        <v>35</v>
      </c>
      <c r="H51" s="20" t="s">
        <v>60</v>
      </c>
      <c r="I51" s="23">
        <v>8</v>
      </c>
      <c r="J51" s="23" t="s">
        <v>25</v>
      </c>
      <c r="K51" s="15" t="s">
        <v>26</v>
      </c>
      <c r="L51" s="7"/>
      <c r="M51" s="2"/>
      <c r="N51" s="2"/>
      <c r="O51" s="29">
        <f>(IF(AND(J51&gt;0,J51&lt;=I51),J51,I51)*(L51-M51+N51))</f>
        <v>0</v>
      </c>
      <c r="P51" s="12"/>
      <c r="Q51" s="2"/>
      <c r="R51" s="2"/>
    </row>
    <row r="52" spans="1:18" ht="56.25">
      <c r="A52">
        <v>13</v>
      </c>
      <c r="B52">
        <v>52</v>
      </c>
      <c r="C52">
        <v>2020</v>
      </c>
      <c r="D52">
        <v>36</v>
      </c>
      <c r="G52" s="15">
        <v>36</v>
      </c>
      <c r="H52" s="20" t="s">
        <v>61</v>
      </c>
      <c r="I52" s="23">
        <v>15</v>
      </c>
      <c r="J52" s="23" t="s">
        <v>25</v>
      </c>
      <c r="K52" s="15" t="s">
        <v>26</v>
      </c>
      <c r="L52" s="7"/>
      <c r="M52" s="2"/>
      <c r="N52" s="2"/>
      <c r="O52" s="29">
        <f>(IF(AND(J52&gt;0,J52&lt;=I52),J52,I52)*(L52-M52+N52))</f>
        <v>0</v>
      </c>
      <c r="P52" s="12"/>
      <c r="Q52" s="2"/>
      <c r="R52" s="2"/>
    </row>
    <row r="53" spans="1:18" ht="78.75">
      <c r="A53">
        <v>13</v>
      </c>
      <c r="B53">
        <v>52</v>
      </c>
      <c r="C53">
        <v>2020</v>
      </c>
      <c r="D53">
        <v>37</v>
      </c>
      <c r="G53" s="15">
        <v>37</v>
      </c>
      <c r="H53" s="20" t="s">
        <v>62</v>
      </c>
      <c r="I53" s="23">
        <v>2</v>
      </c>
      <c r="J53" s="23" t="s">
        <v>25</v>
      </c>
      <c r="K53" s="15" t="s">
        <v>26</v>
      </c>
      <c r="L53" s="7"/>
      <c r="M53" s="2"/>
      <c r="N53" s="2"/>
      <c r="O53" s="29">
        <f>(IF(AND(J53&gt;0,J53&lt;=I53),J53,I53)*(L53-M53+N53))</f>
        <v>0</v>
      </c>
      <c r="P53" s="12"/>
      <c r="Q53" s="2"/>
      <c r="R53" s="2"/>
    </row>
    <row r="54" spans="1:18" ht="78.75">
      <c r="A54">
        <v>13</v>
      </c>
      <c r="B54">
        <v>52</v>
      </c>
      <c r="C54">
        <v>2020</v>
      </c>
      <c r="D54">
        <v>38</v>
      </c>
      <c r="G54" s="15">
        <v>38</v>
      </c>
      <c r="H54" s="20" t="s">
        <v>63</v>
      </c>
      <c r="I54" s="23">
        <v>2</v>
      </c>
      <c r="J54" s="23" t="s">
        <v>25</v>
      </c>
      <c r="K54" s="15" t="s">
        <v>26</v>
      </c>
      <c r="L54" s="7"/>
      <c r="M54" s="2"/>
      <c r="N54" s="2"/>
      <c r="O54" s="29">
        <f>(IF(AND(J54&gt;0,J54&lt;=I54),J54,I54)*(L54-M54+N54))</f>
        <v>0</v>
      </c>
      <c r="P54" s="12"/>
      <c r="Q54" s="2"/>
      <c r="R54" s="2"/>
    </row>
    <row r="55" spans="1:18" ht="90">
      <c r="A55">
        <v>13</v>
      </c>
      <c r="B55">
        <v>52</v>
      </c>
      <c r="C55">
        <v>2020</v>
      </c>
      <c r="D55">
        <v>39</v>
      </c>
      <c r="G55" s="15">
        <v>39</v>
      </c>
      <c r="H55" s="20" t="s">
        <v>64</v>
      </c>
      <c r="I55" s="23">
        <v>2</v>
      </c>
      <c r="J55" s="23" t="s">
        <v>25</v>
      </c>
      <c r="K55" s="15" t="s">
        <v>26</v>
      </c>
      <c r="L55" s="7"/>
      <c r="M55" s="2"/>
      <c r="N55" s="2"/>
      <c r="O55" s="29">
        <f>(IF(AND(J55&gt;0,J55&lt;=I55),J55,I55)*(L55-M55+N55))</f>
        <v>0</v>
      </c>
      <c r="P55" s="12"/>
      <c r="Q55" s="2"/>
      <c r="R55" s="2"/>
    </row>
    <row r="56" spans="7:18" ht="15">
      <c r="G56" s="15"/>
      <c r="H56" s="20"/>
      <c r="I56" s="23"/>
      <c r="J56" s="23"/>
      <c r="K56" s="15"/>
      <c r="L56" s="7"/>
      <c r="M56" s="2"/>
      <c r="N56" s="2"/>
      <c r="O56" s="9"/>
      <c r="P56" s="12"/>
      <c r="Q56" s="2"/>
      <c r="R56" s="2"/>
    </row>
    <row r="57" spans="8:15" ht="15">
      <c r="H57" s="16"/>
      <c r="L57" s="31" t="s">
        <v>65</v>
      </c>
      <c r="N57" s="32"/>
      <c r="O57" s="33">
        <f>SUM(O10:O55)</f>
        <v>0</v>
      </c>
    </row>
    <row r="58" ht="15.75" thickBot="1">
      <c r="H58" s="16"/>
    </row>
    <row r="59" spans="8:16" ht="15">
      <c r="H59" s="16"/>
      <c r="N59" s="38"/>
      <c r="O59" s="41"/>
      <c r="P59" s="42" t="s">
        <v>70</v>
      </c>
    </row>
    <row r="60" spans="8:16" ht="15">
      <c r="H60" s="16" t="s">
        <v>66</v>
      </c>
      <c r="I60" s="36"/>
      <c r="N60" s="38"/>
      <c r="O60" s="40"/>
      <c r="P60" s="39"/>
    </row>
    <row r="61" spans="8:16" ht="15">
      <c r="H61" s="16" t="s">
        <v>67</v>
      </c>
      <c r="I61" s="36"/>
      <c r="N61" s="38"/>
      <c r="O61" s="40"/>
      <c r="P61" s="39"/>
    </row>
    <row r="62" spans="8:16" ht="15">
      <c r="H62" s="16" t="s">
        <v>68</v>
      </c>
      <c r="I62" s="4"/>
      <c r="N62" s="38"/>
      <c r="O62" s="40"/>
      <c r="P62" s="39"/>
    </row>
    <row r="63" spans="8:16" ht="15">
      <c r="H63" s="16" t="s">
        <v>69</v>
      </c>
      <c r="I63" s="36"/>
      <c r="N63" s="38"/>
      <c r="O63" s="40"/>
      <c r="P63" s="39"/>
    </row>
    <row r="64" spans="8:16" ht="15">
      <c r="H64" s="16"/>
      <c r="I64" s="37"/>
      <c r="N64" s="38"/>
      <c r="O64" s="40"/>
      <c r="P64" s="39"/>
    </row>
    <row r="65" spans="8:16" ht="15">
      <c r="H65" s="16"/>
      <c r="I65" s="4"/>
      <c r="N65" s="38"/>
      <c r="O65" s="40"/>
      <c r="P65" s="39"/>
    </row>
    <row r="66" spans="8:16" ht="15">
      <c r="H66" s="16"/>
      <c r="I66" s="4"/>
      <c r="N66" s="38"/>
      <c r="O66" s="40"/>
      <c r="P66" s="39"/>
    </row>
    <row r="67" spans="14:16" ht="15">
      <c r="N67" s="38"/>
      <c r="O67" s="40"/>
      <c r="P67" s="39"/>
    </row>
    <row r="68" spans="14:16" ht="15.75" thickBot="1">
      <c r="N68" s="38"/>
      <c r="O68" s="43"/>
      <c r="P68" s="44" t="s">
        <v>71</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2020-11-11T12:46:48Z</dcterms:created>
  <dcterms:modified xsi:type="dcterms:W3CDTF">2020-11-11T12:46:52Z</dcterms:modified>
  <cp:category/>
  <cp:version/>
  <cp:contentType/>
  <cp:contentStatus/>
</cp:coreProperties>
</file>